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35" windowHeight="7335"/>
  </bookViews>
  <sheets>
    <sheet name="advisory roster" sheetId="1" r:id="rId1"/>
    <sheet name="Master Sheet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R64" i="2"/>
  <c r="CR65"/>
  <c r="CR68"/>
  <c r="CO78"/>
  <c r="AC158"/>
  <c r="AD158"/>
  <c r="AB158"/>
  <c r="F159"/>
  <c r="AC62"/>
  <c r="CR70"/>
  <c r="AW60"/>
  <c r="AW59"/>
  <c r="AW9"/>
  <c r="AW33"/>
  <c r="T76"/>
  <c r="F176"/>
  <c r="F161"/>
  <c r="X56"/>
  <c r="X6"/>
  <c r="X106"/>
  <c r="X156"/>
  <c r="Z10"/>
  <c r="Z11"/>
  <c r="Z12"/>
  <c r="Z13"/>
  <c r="Z14"/>
  <c r="Z15"/>
  <c r="Z16"/>
  <c r="Z17"/>
  <c r="Z18"/>
  <c r="Z19"/>
  <c r="Z20"/>
  <c r="Z21"/>
  <c r="Z22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9"/>
  <c r="X38"/>
  <c r="X9"/>
  <c r="K176"/>
  <c r="L176"/>
  <c r="M176"/>
  <c r="N176"/>
  <c r="O176"/>
  <c r="P176"/>
  <c r="Q176"/>
  <c r="R176"/>
  <c r="K177"/>
  <c r="L177"/>
  <c r="M177"/>
  <c r="N177"/>
  <c r="O177"/>
  <c r="P177"/>
  <c r="Q177"/>
  <c r="R177"/>
  <c r="S177"/>
  <c r="K178"/>
  <c r="L178"/>
  <c r="M178"/>
  <c r="N178"/>
  <c r="O178"/>
  <c r="P178"/>
  <c r="Q178"/>
  <c r="R178"/>
  <c r="K179"/>
  <c r="L179"/>
  <c r="M179"/>
  <c r="N179"/>
  <c r="O179"/>
  <c r="P179"/>
  <c r="Q179"/>
  <c r="R179"/>
  <c r="S179"/>
  <c r="K180"/>
  <c r="L180"/>
  <c r="M180"/>
  <c r="N180"/>
  <c r="O180"/>
  <c r="P180"/>
  <c r="Q180"/>
  <c r="R180"/>
  <c r="S180"/>
  <c r="K181"/>
  <c r="L181"/>
  <c r="M181"/>
  <c r="N181"/>
  <c r="O181"/>
  <c r="P181"/>
  <c r="Q181"/>
  <c r="R181"/>
  <c r="S181"/>
  <c r="K182"/>
  <c r="L182"/>
  <c r="M182"/>
  <c r="N182"/>
  <c r="O182"/>
  <c r="P182"/>
  <c r="Q182"/>
  <c r="R182"/>
  <c r="S182"/>
  <c r="K183"/>
  <c r="L183"/>
  <c r="M183"/>
  <c r="N183"/>
  <c r="O183"/>
  <c r="P183"/>
  <c r="Q183"/>
  <c r="R183"/>
  <c r="S183"/>
  <c r="K184"/>
  <c r="L184"/>
  <c r="M184"/>
  <c r="N184"/>
  <c r="O184"/>
  <c r="P184"/>
  <c r="Q184"/>
  <c r="R184"/>
  <c r="S184"/>
  <c r="K185"/>
  <c r="L185"/>
  <c r="M185"/>
  <c r="N185"/>
  <c r="O185"/>
  <c r="P185"/>
  <c r="Q185"/>
  <c r="R185"/>
  <c r="S185"/>
  <c r="K186"/>
  <c r="L186"/>
  <c r="M186"/>
  <c r="N186"/>
  <c r="O186"/>
  <c r="P186"/>
  <c r="Q186"/>
  <c r="R186"/>
  <c r="S186"/>
  <c r="K187"/>
  <c r="L187"/>
  <c r="M187"/>
  <c r="N187"/>
  <c r="O187"/>
  <c r="P187"/>
  <c r="Q187"/>
  <c r="R187"/>
  <c r="S187"/>
  <c r="K188"/>
  <c r="L188"/>
  <c r="M188"/>
  <c r="N188"/>
  <c r="O188"/>
  <c r="P188"/>
  <c r="Q188"/>
  <c r="R188"/>
  <c r="S188"/>
  <c r="K189"/>
  <c r="L189"/>
  <c r="M189"/>
  <c r="N189"/>
  <c r="O189"/>
  <c r="P189"/>
  <c r="Q189"/>
  <c r="R189"/>
  <c r="S189"/>
  <c r="K190"/>
  <c r="L190"/>
  <c r="M190"/>
  <c r="N190"/>
  <c r="O190"/>
  <c r="P190"/>
  <c r="Q190"/>
  <c r="R190"/>
  <c r="S190"/>
  <c r="K191"/>
  <c r="L191"/>
  <c r="M191"/>
  <c r="N191"/>
  <c r="O191"/>
  <c r="P191"/>
  <c r="Q191"/>
  <c r="R191"/>
  <c r="S191"/>
  <c r="K192"/>
  <c r="L192"/>
  <c r="M192"/>
  <c r="N192"/>
  <c r="O192"/>
  <c r="P192"/>
  <c r="Q192"/>
  <c r="R192"/>
  <c r="S192"/>
  <c r="K193"/>
  <c r="L193"/>
  <c r="M193"/>
  <c r="N193"/>
  <c r="O193"/>
  <c r="P193"/>
  <c r="Q193"/>
  <c r="R193"/>
  <c r="S193"/>
  <c r="K194"/>
  <c r="L194"/>
  <c r="M194"/>
  <c r="N194"/>
  <c r="O194"/>
  <c r="P194"/>
  <c r="Q194"/>
  <c r="R194"/>
  <c r="S194"/>
  <c r="K160"/>
  <c r="L160"/>
  <c r="M160"/>
  <c r="N160"/>
  <c r="O160"/>
  <c r="P160"/>
  <c r="Q160"/>
  <c r="R160"/>
  <c r="S160"/>
  <c r="K161"/>
  <c r="L161"/>
  <c r="M161"/>
  <c r="N161"/>
  <c r="O161"/>
  <c r="P161"/>
  <c r="Q161"/>
  <c r="R161"/>
  <c r="S161"/>
  <c r="K162"/>
  <c r="L162"/>
  <c r="M162"/>
  <c r="N162"/>
  <c r="O162"/>
  <c r="P162"/>
  <c r="Q162"/>
  <c r="R162"/>
  <c r="S162"/>
  <c r="K163"/>
  <c r="L163"/>
  <c r="M163"/>
  <c r="N163"/>
  <c r="O163"/>
  <c r="P163"/>
  <c r="Q163"/>
  <c r="R163"/>
  <c r="S163"/>
  <c r="K164"/>
  <c r="L164"/>
  <c r="M164"/>
  <c r="N164"/>
  <c r="O164"/>
  <c r="P164"/>
  <c r="Q164"/>
  <c r="R164"/>
  <c r="S164"/>
  <c r="K165"/>
  <c r="L165"/>
  <c r="M165"/>
  <c r="N165"/>
  <c r="O165"/>
  <c r="P165"/>
  <c r="Q165"/>
  <c r="R165"/>
  <c r="S165"/>
  <c r="K166"/>
  <c r="L166"/>
  <c r="M166"/>
  <c r="N166"/>
  <c r="O166"/>
  <c r="P166"/>
  <c r="Q166"/>
  <c r="R166"/>
  <c r="S166"/>
  <c r="K167"/>
  <c r="L167"/>
  <c r="M167"/>
  <c r="N167"/>
  <c r="O167"/>
  <c r="P167"/>
  <c r="Q167"/>
  <c r="R167"/>
  <c r="S167"/>
  <c r="K168"/>
  <c r="L168"/>
  <c r="M168"/>
  <c r="N168"/>
  <c r="O168"/>
  <c r="P168"/>
  <c r="Q168"/>
  <c r="R168"/>
  <c r="S168"/>
  <c r="K169"/>
  <c r="L169"/>
  <c r="M169"/>
  <c r="N169"/>
  <c r="O169"/>
  <c r="P169"/>
  <c r="Q169"/>
  <c r="R169"/>
  <c r="S169"/>
  <c r="K170"/>
  <c r="L170"/>
  <c r="M170"/>
  <c r="N170"/>
  <c r="O170"/>
  <c r="P170"/>
  <c r="Q170"/>
  <c r="R170"/>
  <c r="S170"/>
  <c r="K171"/>
  <c r="L171"/>
  <c r="M171"/>
  <c r="N171"/>
  <c r="O171"/>
  <c r="P171"/>
  <c r="Q171"/>
  <c r="R171"/>
  <c r="S171"/>
  <c r="K172"/>
  <c r="L172"/>
  <c r="M172"/>
  <c r="N172"/>
  <c r="O172"/>
  <c r="P172"/>
  <c r="Q172"/>
  <c r="R172"/>
  <c r="S172"/>
  <c r="T159"/>
  <c r="S175"/>
  <c r="S159"/>
  <c r="R175"/>
  <c r="R159"/>
  <c r="Q175"/>
  <c r="Q159"/>
  <c r="P175"/>
  <c r="P159"/>
  <c r="O175"/>
  <c r="O159"/>
  <c r="N175"/>
  <c r="N159"/>
  <c r="M175"/>
  <c r="M159"/>
  <c r="L175"/>
  <c r="L159"/>
  <c r="K175"/>
  <c r="K159"/>
  <c r="BL159"/>
  <c r="CO159"/>
  <c r="BW194"/>
  <c r="K156"/>
  <c r="L156"/>
  <c r="M156"/>
  <c r="N156"/>
  <c r="O156"/>
  <c r="P156"/>
  <c r="Q156"/>
  <c r="R156"/>
  <c r="S156"/>
  <c r="T156"/>
  <c r="U156"/>
  <c r="V156"/>
  <c r="K157"/>
  <c r="L157"/>
  <c r="M157"/>
  <c r="N157"/>
  <c r="O157"/>
  <c r="P157"/>
  <c r="Q157"/>
  <c r="R157"/>
  <c r="S157"/>
  <c r="T157"/>
  <c r="U157"/>
  <c r="V157"/>
  <c r="W157"/>
  <c r="X157"/>
  <c r="Y157"/>
  <c r="J157"/>
  <c r="J156"/>
  <c r="AW155"/>
  <c r="AW105"/>
  <c r="AB109"/>
  <c r="AC108"/>
  <c r="AB108"/>
  <c r="K126"/>
  <c r="L126"/>
  <c r="M126"/>
  <c r="N126"/>
  <c r="O126"/>
  <c r="P126"/>
  <c r="Q126"/>
  <c r="R126"/>
  <c r="S126"/>
  <c r="K127"/>
  <c r="L127"/>
  <c r="M127"/>
  <c r="N127"/>
  <c r="O127"/>
  <c r="P127"/>
  <c r="Q127"/>
  <c r="R127"/>
  <c r="S127"/>
  <c r="T127"/>
  <c r="K128"/>
  <c r="L128"/>
  <c r="M128"/>
  <c r="N128"/>
  <c r="O128"/>
  <c r="P128"/>
  <c r="Q128"/>
  <c r="R128"/>
  <c r="S128"/>
  <c r="K129"/>
  <c r="L129"/>
  <c r="M129"/>
  <c r="N129"/>
  <c r="O129"/>
  <c r="P129"/>
  <c r="Q129"/>
  <c r="R129"/>
  <c r="S129"/>
  <c r="T129"/>
  <c r="K130"/>
  <c r="L130"/>
  <c r="M130"/>
  <c r="N130"/>
  <c r="O130"/>
  <c r="P130"/>
  <c r="Q130"/>
  <c r="R130"/>
  <c r="S130"/>
  <c r="T130"/>
  <c r="K131"/>
  <c r="L131"/>
  <c r="M131"/>
  <c r="N131"/>
  <c r="O131"/>
  <c r="P131"/>
  <c r="Q131"/>
  <c r="R131"/>
  <c r="S131"/>
  <c r="T131"/>
  <c r="K132"/>
  <c r="L132"/>
  <c r="M132"/>
  <c r="N132"/>
  <c r="O132"/>
  <c r="P132"/>
  <c r="Q132"/>
  <c r="R132"/>
  <c r="S132"/>
  <c r="T132"/>
  <c r="K133"/>
  <c r="L133"/>
  <c r="M133"/>
  <c r="N133"/>
  <c r="O133"/>
  <c r="P133"/>
  <c r="Q133"/>
  <c r="R133"/>
  <c r="S133"/>
  <c r="T133"/>
  <c r="K134"/>
  <c r="L134"/>
  <c r="M134"/>
  <c r="N134"/>
  <c r="O134"/>
  <c r="P134"/>
  <c r="Q134"/>
  <c r="R134"/>
  <c r="S134"/>
  <c r="T134"/>
  <c r="K135"/>
  <c r="L135"/>
  <c r="M135"/>
  <c r="N135"/>
  <c r="O135"/>
  <c r="P135"/>
  <c r="Q135"/>
  <c r="R135"/>
  <c r="S135"/>
  <c r="T135"/>
  <c r="K136"/>
  <c r="L136"/>
  <c r="M136"/>
  <c r="N136"/>
  <c r="O136"/>
  <c r="P136"/>
  <c r="Q136"/>
  <c r="R136"/>
  <c r="S136"/>
  <c r="T136"/>
  <c r="K137"/>
  <c r="L137"/>
  <c r="M137"/>
  <c r="N137"/>
  <c r="O137"/>
  <c r="P137"/>
  <c r="Q137"/>
  <c r="R137"/>
  <c r="S137"/>
  <c r="T137"/>
  <c r="K138"/>
  <c r="L138"/>
  <c r="M138"/>
  <c r="N138"/>
  <c r="O138"/>
  <c r="P138"/>
  <c r="Q138"/>
  <c r="R138"/>
  <c r="S138"/>
  <c r="T138"/>
  <c r="K139"/>
  <c r="L139"/>
  <c r="M139"/>
  <c r="N139"/>
  <c r="O139"/>
  <c r="P139"/>
  <c r="Q139"/>
  <c r="R139"/>
  <c r="S139"/>
  <c r="T139"/>
  <c r="K140"/>
  <c r="L140"/>
  <c r="M140"/>
  <c r="N140"/>
  <c r="O140"/>
  <c r="P140"/>
  <c r="Q140"/>
  <c r="R140"/>
  <c r="S140"/>
  <c r="T140"/>
  <c r="K141"/>
  <c r="L141"/>
  <c r="M141"/>
  <c r="N141"/>
  <c r="O141"/>
  <c r="P141"/>
  <c r="Q141"/>
  <c r="R141"/>
  <c r="S141"/>
  <c r="T141"/>
  <c r="K142"/>
  <c r="L142"/>
  <c r="M142"/>
  <c r="N142"/>
  <c r="O142"/>
  <c r="P142"/>
  <c r="Q142"/>
  <c r="R142"/>
  <c r="S142"/>
  <c r="T142"/>
  <c r="K143"/>
  <c r="L143"/>
  <c r="M143"/>
  <c r="N143"/>
  <c r="O143"/>
  <c r="P143"/>
  <c r="Q143"/>
  <c r="R143"/>
  <c r="S143"/>
  <c r="T143"/>
  <c r="K144"/>
  <c r="L144"/>
  <c r="M144"/>
  <c r="N144"/>
  <c r="O144"/>
  <c r="P144"/>
  <c r="Q144"/>
  <c r="R144"/>
  <c r="S144"/>
  <c r="T144"/>
  <c r="K110"/>
  <c r="L110"/>
  <c r="M110"/>
  <c r="N110"/>
  <c r="O110"/>
  <c r="P110"/>
  <c r="Q110"/>
  <c r="R110"/>
  <c r="S110"/>
  <c r="T110"/>
  <c r="K111"/>
  <c r="L111"/>
  <c r="M111"/>
  <c r="N111"/>
  <c r="O111"/>
  <c r="P111"/>
  <c r="Q111"/>
  <c r="R111"/>
  <c r="S111"/>
  <c r="T111"/>
  <c r="K112"/>
  <c r="L112"/>
  <c r="M112"/>
  <c r="N112"/>
  <c r="O112"/>
  <c r="P112"/>
  <c r="Q112"/>
  <c r="R112"/>
  <c r="S112"/>
  <c r="T112"/>
  <c r="K113"/>
  <c r="L113"/>
  <c r="M113"/>
  <c r="N113"/>
  <c r="O113"/>
  <c r="P113"/>
  <c r="Q113"/>
  <c r="R113"/>
  <c r="S113"/>
  <c r="T113"/>
  <c r="K114"/>
  <c r="L114"/>
  <c r="M114"/>
  <c r="N114"/>
  <c r="O114"/>
  <c r="P114"/>
  <c r="Q114"/>
  <c r="R114"/>
  <c r="S114"/>
  <c r="T114"/>
  <c r="K115"/>
  <c r="L115"/>
  <c r="M115"/>
  <c r="N115"/>
  <c r="O115"/>
  <c r="P115"/>
  <c r="Q115"/>
  <c r="R115"/>
  <c r="S115"/>
  <c r="T115"/>
  <c r="K116"/>
  <c r="L116"/>
  <c r="M116"/>
  <c r="N116"/>
  <c r="O116"/>
  <c r="P116"/>
  <c r="Q116"/>
  <c r="R116"/>
  <c r="S116"/>
  <c r="T116"/>
  <c r="K117"/>
  <c r="L117"/>
  <c r="M117"/>
  <c r="N117"/>
  <c r="O117"/>
  <c r="P117"/>
  <c r="Q117"/>
  <c r="R117"/>
  <c r="S117"/>
  <c r="T117"/>
  <c r="K118"/>
  <c r="L118"/>
  <c r="M118"/>
  <c r="N118"/>
  <c r="O118"/>
  <c r="P118"/>
  <c r="Q118"/>
  <c r="R118"/>
  <c r="S118"/>
  <c r="T118"/>
  <c r="K119"/>
  <c r="L119"/>
  <c r="M119"/>
  <c r="N119"/>
  <c r="O119"/>
  <c r="P119"/>
  <c r="Q119"/>
  <c r="R119"/>
  <c r="S119"/>
  <c r="T119"/>
  <c r="K120"/>
  <c r="L120"/>
  <c r="M120"/>
  <c r="N120"/>
  <c r="O120"/>
  <c r="P120"/>
  <c r="Q120"/>
  <c r="R120"/>
  <c r="S120"/>
  <c r="T120"/>
  <c r="K121"/>
  <c r="L121"/>
  <c r="M121"/>
  <c r="N121"/>
  <c r="O121"/>
  <c r="P121"/>
  <c r="Q121"/>
  <c r="R121"/>
  <c r="S121"/>
  <c r="T121"/>
  <c r="K122"/>
  <c r="L122"/>
  <c r="M122"/>
  <c r="N122"/>
  <c r="O122"/>
  <c r="P122"/>
  <c r="Q122"/>
  <c r="R122"/>
  <c r="S122"/>
  <c r="T122"/>
  <c r="W109"/>
  <c r="CR110"/>
  <c r="U110" s="1"/>
  <c r="CP160" s="1"/>
  <c r="CR160" s="1"/>
  <c r="U160" s="1"/>
  <c r="CR111"/>
  <c r="U111" s="1"/>
  <c r="CP161" s="1"/>
  <c r="CR161" s="1"/>
  <c r="U161" s="1"/>
  <c r="CR112"/>
  <c r="U112" s="1"/>
  <c r="CP162" s="1"/>
  <c r="CR162" s="1"/>
  <c r="U162" s="1"/>
  <c r="CR115"/>
  <c r="U115" s="1"/>
  <c r="CP165" s="1"/>
  <c r="CR165" s="1"/>
  <c r="U165" s="1"/>
  <c r="CR116"/>
  <c r="U116" s="1"/>
  <c r="CP166" s="1"/>
  <c r="CR166" s="1"/>
  <c r="U166" s="1"/>
  <c r="CR118"/>
  <c r="U118" s="1"/>
  <c r="CP168" s="1"/>
  <c r="CR168" s="1"/>
  <c r="U168" s="1"/>
  <c r="CR120"/>
  <c r="U120" s="1"/>
  <c r="CP170" s="1"/>
  <c r="CR170" s="1"/>
  <c r="U170" s="1"/>
  <c r="CR121"/>
  <c r="U121" s="1"/>
  <c r="CP171" s="1"/>
  <c r="CR171" s="1"/>
  <c r="U171" s="1"/>
  <c r="CR122"/>
  <c r="U122" s="1"/>
  <c r="CP172" s="1"/>
  <c r="CR172" s="1"/>
  <c r="U172" s="1"/>
  <c r="CR125"/>
  <c r="U125" s="1"/>
  <c r="CP175" s="1"/>
  <c r="CR175" s="1"/>
  <c r="U175" s="1"/>
  <c r="CR126"/>
  <c r="U126" s="1"/>
  <c r="CP176" s="1"/>
  <c r="CR176" s="1"/>
  <c r="U176" s="1"/>
  <c r="CR127"/>
  <c r="U127" s="1"/>
  <c r="CP177" s="1"/>
  <c r="CR177" s="1"/>
  <c r="U177" s="1"/>
  <c r="CR128"/>
  <c r="U128" s="1"/>
  <c r="CP178" s="1"/>
  <c r="CR178" s="1"/>
  <c r="U178" s="1"/>
  <c r="CR129"/>
  <c r="U129" s="1"/>
  <c r="CP179" s="1"/>
  <c r="CR179" s="1"/>
  <c r="U179" s="1"/>
  <c r="CR130"/>
  <c r="U130" s="1"/>
  <c r="CP180" s="1"/>
  <c r="CR180" s="1"/>
  <c r="U180" s="1"/>
  <c r="CR131"/>
  <c r="U131" s="1"/>
  <c r="CP181" s="1"/>
  <c r="CR181" s="1"/>
  <c r="U181" s="1"/>
  <c r="CR132"/>
  <c r="U132" s="1"/>
  <c r="CP182" s="1"/>
  <c r="CR182" s="1"/>
  <c r="U182" s="1"/>
  <c r="CR133"/>
  <c r="U133" s="1"/>
  <c r="CP183" s="1"/>
  <c r="CR183" s="1"/>
  <c r="U183" s="1"/>
  <c r="CR134"/>
  <c r="U134" s="1"/>
  <c r="CP184" s="1"/>
  <c r="CR184" s="1"/>
  <c r="U184" s="1"/>
  <c r="CR135"/>
  <c r="U135" s="1"/>
  <c r="CP185" s="1"/>
  <c r="CR185" s="1"/>
  <c r="U185" s="1"/>
  <c r="CR136"/>
  <c r="U136" s="1"/>
  <c r="CP186" s="1"/>
  <c r="CR186" s="1"/>
  <c r="U186" s="1"/>
  <c r="CR137"/>
  <c r="U137" s="1"/>
  <c r="CP187" s="1"/>
  <c r="CR187" s="1"/>
  <c r="U187" s="1"/>
  <c r="CR138"/>
  <c r="U138" s="1"/>
  <c r="CP188" s="1"/>
  <c r="CR188" s="1"/>
  <c r="U188" s="1"/>
  <c r="CR139"/>
  <c r="U139" s="1"/>
  <c r="CP189" s="1"/>
  <c r="CR189" s="1"/>
  <c r="U189" s="1"/>
  <c r="CR140"/>
  <c r="U140" s="1"/>
  <c r="CP190" s="1"/>
  <c r="CR190" s="1"/>
  <c r="U190" s="1"/>
  <c r="CR141"/>
  <c r="U141" s="1"/>
  <c r="CP191" s="1"/>
  <c r="CR191" s="1"/>
  <c r="U191" s="1"/>
  <c r="CR142"/>
  <c r="U142" s="1"/>
  <c r="CP192" s="1"/>
  <c r="CR192" s="1"/>
  <c r="U192" s="1"/>
  <c r="CR143"/>
  <c r="U143" s="1"/>
  <c r="CP193" s="1"/>
  <c r="CR193" s="1"/>
  <c r="U193" s="1"/>
  <c r="CR144"/>
  <c r="U144" s="1"/>
  <c r="CP194" s="1"/>
  <c r="CR194" s="1"/>
  <c r="U194" s="1"/>
  <c r="CR109"/>
  <c r="CM129"/>
  <c r="U109"/>
  <c r="CP159" s="1"/>
  <c r="CR159" s="1"/>
  <c r="U159" s="1"/>
  <c r="CP122"/>
  <c r="T109"/>
  <c r="T125"/>
  <c r="S109"/>
  <c r="S125"/>
  <c r="R125"/>
  <c r="R109"/>
  <c r="Q125"/>
  <c r="Q109"/>
  <c r="P125"/>
  <c r="P109"/>
  <c r="O125"/>
  <c r="O109"/>
  <c r="N125"/>
  <c r="N109"/>
  <c r="M125"/>
  <c r="M109"/>
  <c r="L125"/>
  <c r="L109"/>
  <c r="K125"/>
  <c r="K109"/>
  <c r="AH126"/>
  <c r="AJ126"/>
  <c r="AH127"/>
  <c r="AJ127"/>
  <c r="AH128"/>
  <c r="AJ128"/>
  <c r="AH129"/>
  <c r="AJ129"/>
  <c r="AH130"/>
  <c r="AJ130"/>
  <c r="AH131"/>
  <c r="AJ131"/>
  <c r="AH132"/>
  <c r="AJ132"/>
  <c r="AH133"/>
  <c r="AJ133"/>
  <c r="AH134"/>
  <c r="AJ134"/>
  <c r="AH135"/>
  <c r="AJ135"/>
  <c r="AH136"/>
  <c r="AJ136"/>
  <c r="AH137"/>
  <c r="AJ137"/>
  <c r="AH138"/>
  <c r="AJ138"/>
  <c r="AH139"/>
  <c r="AJ139"/>
  <c r="AH140"/>
  <c r="AJ140"/>
  <c r="AH141"/>
  <c r="AJ141"/>
  <c r="AH142"/>
  <c r="AJ142"/>
  <c r="AH143"/>
  <c r="AJ143"/>
  <c r="AH144"/>
  <c r="AJ144"/>
  <c r="AJ125"/>
  <c r="AH125"/>
  <c r="AH110"/>
  <c r="AJ110"/>
  <c r="AH111"/>
  <c r="AJ111"/>
  <c r="AH112"/>
  <c r="AJ112"/>
  <c r="AH113"/>
  <c r="AJ113"/>
  <c r="AH114"/>
  <c r="AJ114"/>
  <c r="AH115"/>
  <c r="AJ115"/>
  <c r="AH116"/>
  <c r="AJ116"/>
  <c r="AH117"/>
  <c r="AJ117"/>
  <c r="AH118"/>
  <c r="AJ118"/>
  <c r="AH119"/>
  <c r="AJ119"/>
  <c r="AH120"/>
  <c r="AJ120"/>
  <c r="AH121"/>
  <c r="AJ121"/>
  <c r="AH122"/>
  <c r="AJ122"/>
  <c r="AJ109"/>
  <c r="AH109"/>
  <c r="AC59"/>
  <c r="K106"/>
  <c r="L106"/>
  <c r="M106"/>
  <c r="N106"/>
  <c r="O106"/>
  <c r="P106"/>
  <c r="Q106"/>
  <c r="R106"/>
  <c r="S106"/>
  <c r="T106"/>
  <c r="U106"/>
  <c r="V106"/>
  <c r="K107"/>
  <c r="L107"/>
  <c r="M107"/>
  <c r="N107"/>
  <c r="O107"/>
  <c r="P107"/>
  <c r="Q107"/>
  <c r="R107"/>
  <c r="S107"/>
  <c r="T107"/>
  <c r="U107"/>
  <c r="V107"/>
  <c r="W107"/>
  <c r="X107"/>
  <c r="Y107"/>
  <c r="J107"/>
  <c r="J106"/>
  <c r="CI88"/>
  <c r="CI89"/>
  <c r="BZ68"/>
  <c r="BZ69"/>
  <c r="BR59"/>
  <c r="BR60"/>
  <c r="BR61"/>
  <c r="BR62"/>
  <c r="BR63"/>
  <c r="BR64"/>
  <c r="BR65"/>
  <c r="BR66"/>
  <c r="BR67"/>
  <c r="BR68"/>
  <c r="BR69"/>
  <c r="BR70"/>
  <c r="BR71"/>
  <c r="BR72"/>
  <c r="BR75"/>
  <c r="BR76"/>
  <c r="BR77"/>
  <c r="BR78"/>
  <c r="BR79"/>
  <c r="BR80"/>
  <c r="BR81"/>
  <c r="BR82"/>
  <c r="BR83"/>
  <c r="BR84"/>
  <c r="BR85"/>
  <c r="BR86"/>
  <c r="BR87"/>
  <c r="BR88"/>
  <c r="BR89"/>
  <c r="BR90"/>
  <c r="BR91"/>
  <c r="BR92"/>
  <c r="BR93"/>
  <c r="BR94"/>
  <c r="BU59"/>
  <c r="BU60"/>
  <c r="BU61"/>
  <c r="BU62"/>
  <c r="BU63"/>
  <c r="BU64"/>
  <c r="BU65"/>
  <c r="BU66"/>
  <c r="BU67"/>
  <c r="BU68"/>
  <c r="BU69"/>
  <c r="BU70"/>
  <c r="BU71"/>
  <c r="BU72"/>
  <c r="BU75"/>
  <c r="BU76"/>
  <c r="BU77"/>
  <c r="BU78"/>
  <c r="BU79"/>
  <c r="BU80"/>
  <c r="BU81"/>
  <c r="BU82"/>
  <c r="BU83"/>
  <c r="BU84"/>
  <c r="BU85"/>
  <c r="BU86"/>
  <c r="BU87"/>
  <c r="BU88"/>
  <c r="BU89"/>
  <c r="BU90"/>
  <c r="BU91"/>
  <c r="BU92"/>
  <c r="BU93"/>
  <c r="BU94"/>
  <c r="BX59"/>
  <c r="BX60"/>
  <c r="BX61"/>
  <c r="BX62"/>
  <c r="BX63"/>
  <c r="BX64"/>
  <c r="BX65"/>
  <c r="BX66"/>
  <c r="BX67"/>
  <c r="BX68"/>
  <c r="BX69"/>
  <c r="BX70"/>
  <c r="BX71"/>
  <c r="BX72"/>
  <c r="BX75"/>
  <c r="BX76"/>
  <c r="BX77"/>
  <c r="BX78"/>
  <c r="BX79"/>
  <c r="BX80"/>
  <c r="BX81"/>
  <c r="BX82"/>
  <c r="BX83"/>
  <c r="BX84"/>
  <c r="BX85"/>
  <c r="BX86"/>
  <c r="BX87"/>
  <c r="BX88"/>
  <c r="BX89"/>
  <c r="BX90"/>
  <c r="BX91"/>
  <c r="BX92"/>
  <c r="BX93"/>
  <c r="BX94"/>
  <c r="CA59"/>
  <c r="CA60"/>
  <c r="CA61"/>
  <c r="CA62"/>
  <c r="CA63"/>
  <c r="CA64"/>
  <c r="CA65"/>
  <c r="CA66"/>
  <c r="CA67"/>
  <c r="CA68"/>
  <c r="CA69"/>
  <c r="CA70"/>
  <c r="CA71"/>
  <c r="CA72"/>
  <c r="CA75"/>
  <c r="CA76"/>
  <c r="CA77"/>
  <c r="CA78"/>
  <c r="CA79"/>
  <c r="CA80"/>
  <c r="CA81"/>
  <c r="CA82"/>
  <c r="CA83"/>
  <c r="CA84"/>
  <c r="CA85"/>
  <c r="CA86"/>
  <c r="CA87"/>
  <c r="CA88"/>
  <c r="CA89"/>
  <c r="CA90"/>
  <c r="CA91"/>
  <c r="CA92"/>
  <c r="CA93"/>
  <c r="CA94"/>
  <c r="CD59"/>
  <c r="CD60"/>
  <c r="CD61"/>
  <c r="CD62"/>
  <c r="CD63"/>
  <c r="CD64"/>
  <c r="CD65"/>
  <c r="CD66"/>
  <c r="CD67"/>
  <c r="CD68"/>
  <c r="CD69"/>
  <c r="CD70"/>
  <c r="CD71"/>
  <c r="CD72"/>
  <c r="CD75"/>
  <c r="CD76"/>
  <c r="CD77"/>
  <c r="CD78"/>
  <c r="CD79"/>
  <c r="CD80"/>
  <c r="CD81"/>
  <c r="CD82"/>
  <c r="CD83"/>
  <c r="CD84"/>
  <c r="CD85"/>
  <c r="CD86"/>
  <c r="CD87"/>
  <c r="CD88"/>
  <c r="CD89"/>
  <c r="CD90"/>
  <c r="CD91"/>
  <c r="CD92"/>
  <c r="CD93"/>
  <c r="CD94"/>
  <c r="CG59"/>
  <c r="CG60"/>
  <c r="CG61"/>
  <c r="CG62"/>
  <c r="CG63"/>
  <c r="CG64"/>
  <c r="CG65"/>
  <c r="CG66"/>
  <c r="CG67"/>
  <c r="CG68"/>
  <c r="CG69"/>
  <c r="CG70"/>
  <c r="CG71"/>
  <c r="CG72"/>
  <c r="CG75"/>
  <c r="CG76"/>
  <c r="CG77"/>
  <c r="CG78"/>
  <c r="CG79"/>
  <c r="CG80"/>
  <c r="CG81"/>
  <c r="CG82"/>
  <c r="CG83"/>
  <c r="CG84"/>
  <c r="CG85"/>
  <c r="CG86"/>
  <c r="CG87"/>
  <c r="CG88"/>
  <c r="CG89"/>
  <c r="CG90"/>
  <c r="CG91"/>
  <c r="CG92"/>
  <c r="CG93"/>
  <c r="CG94"/>
  <c r="CJ59"/>
  <c r="CJ60"/>
  <c r="CJ61"/>
  <c r="CJ62"/>
  <c r="CJ63"/>
  <c r="CJ64"/>
  <c r="CJ65"/>
  <c r="CJ66"/>
  <c r="CJ67"/>
  <c r="CJ68"/>
  <c r="CJ69"/>
  <c r="CJ70"/>
  <c r="CJ71"/>
  <c r="CJ72"/>
  <c r="CJ75"/>
  <c r="CJ76"/>
  <c r="CJ77"/>
  <c r="CJ78"/>
  <c r="CJ79"/>
  <c r="CJ80"/>
  <c r="CJ81"/>
  <c r="CJ82"/>
  <c r="CJ83"/>
  <c r="CJ84"/>
  <c r="CJ85"/>
  <c r="CJ86"/>
  <c r="CJ87"/>
  <c r="CJ88"/>
  <c r="CJ89"/>
  <c r="CJ90"/>
  <c r="CJ91"/>
  <c r="CJ92"/>
  <c r="CJ93"/>
  <c r="CJ94"/>
  <c r="CM59"/>
  <c r="CM60"/>
  <c r="CM61"/>
  <c r="CM62"/>
  <c r="CM63"/>
  <c r="CM64"/>
  <c r="CM65"/>
  <c r="CM66"/>
  <c r="CM67"/>
  <c r="CM68"/>
  <c r="CM69"/>
  <c r="CM70"/>
  <c r="CM71"/>
  <c r="CM72"/>
  <c r="CM75"/>
  <c r="CM76"/>
  <c r="CM77"/>
  <c r="CM78"/>
  <c r="CM79"/>
  <c r="CM80"/>
  <c r="CM81"/>
  <c r="CM82"/>
  <c r="CM83"/>
  <c r="CM84"/>
  <c r="CM85"/>
  <c r="CM86"/>
  <c r="CM87"/>
  <c r="CM88"/>
  <c r="CM89"/>
  <c r="CM90"/>
  <c r="CM91"/>
  <c r="CM92"/>
  <c r="CM93"/>
  <c r="CM94"/>
  <c r="CP59"/>
  <c r="CP60"/>
  <c r="CP61"/>
  <c r="CP62"/>
  <c r="CP63"/>
  <c r="CP64"/>
  <c r="CP65"/>
  <c r="CP66"/>
  <c r="CP67"/>
  <c r="CP68"/>
  <c r="CP69"/>
  <c r="CP70"/>
  <c r="CP71"/>
  <c r="CP72"/>
  <c r="CP75"/>
  <c r="CP76"/>
  <c r="CP77"/>
  <c r="CP78"/>
  <c r="CP79"/>
  <c r="CP80"/>
  <c r="CP81"/>
  <c r="CP82"/>
  <c r="CP83"/>
  <c r="CP84"/>
  <c r="CP85"/>
  <c r="CP86"/>
  <c r="CP87"/>
  <c r="CP88"/>
  <c r="CP89"/>
  <c r="CP90"/>
  <c r="CP91"/>
  <c r="CP92"/>
  <c r="CP93"/>
  <c r="CP94"/>
  <c r="BL59"/>
  <c r="T78"/>
  <c r="X78" s="1"/>
  <c r="R88"/>
  <c r="O68"/>
  <c r="BN59"/>
  <c r="K59" s="1"/>
  <c r="AW55"/>
  <c r="AL57"/>
  <c r="AM57"/>
  <c r="AN57"/>
  <c r="AO57"/>
  <c r="AP57"/>
  <c r="AQ57"/>
  <c r="AR57"/>
  <c r="AS57"/>
  <c r="AT57"/>
  <c r="AU57"/>
  <c r="AK57"/>
  <c r="AH76"/>
  <c r="AJ76"/>
  <c r="AH77"/>
  <c r="AJ77"/>
  <c r="AH78"/>
  <c r="AJ78"/>
  <c r="AH79"/>
  <c r="AJ79"/>
  <c r="AH80"/>
  <c r="AJ80"/>
  <c r="AH81"/>
  <c r="AJ81"/>
  <c r="AH82"/>
  <c r="AJ82"/>
  <c r="AH83"/>
  <c r="AJ83"/>
  <c r="AH84"/>
  <c r="AJ84"/>
  <c r="AH85"/>
  <c r="AJ85"/>
  <c r="AH86"/>
  <c r="AJ86"/>
  <c r="AH87"/>
  <c r="AJ87"/>
  <c r="AH88"/>
  <c r="AJ88"/>
  <c r="AH89"/>
  <c r="AJ89"/>
  <c r="AH90"/>
  <c r="AJ90"/>
  <c r="AH91"/>
  <c r="AJ91"/>
  <c r="AH92"/>
  <c r="AJ92"/>
  <c r="AH93"/>
  <c r="AJ93"/>
  <c r="AH94"/>
  <c r="AJ94"/>
  <c r="AJ75"/>
  <c r="AH75"/>
  <c r="AH60"/>
  <c r="AJ60"/>
  <c r="AH61"/>
  <c r="AJ61"/>
  <c r="AH62"/>
  <c r="AJ62"/>
  <c r="AH63"/>
  <c r="AJ63"/>
  <c r="AH64"/>
  <c r="AJ64"/>
  <c r="AH65"/>
  <c r="AJ65"/>
  <c r="AH66"/>
  <c r="AJ66"/>
  <c r="AH67"/>
  <c r="AJ67"/>
  <c r="AH68"/>
  <c r="AJ68"/>
  <c r="AH69"/>
  <c r="AJ69"/>
  <c r="AH70"/>
  <c r="AJ70"/>
  <c r="AH71"/>
  <c r="AJ71"/>
  <c r="AH72"/>
  <c r="AJ72"/>
  <c r="AJ59"/>
  <c r="AH59"/>
  <c r="Y154"/>
  <c r="Y104"/>
  <c r="Y54"/>
  <c r="AC8"/>
  <c r="AB8"/>
  <c r="AB9" s="1"/>
  <c r="W59"/>
  <c r="K56"/>
  <c r="L56"/>
  <c r="M56"/>
  <c r="N56"/>
  <c r="O56"/>
  <c r="P56"/>
  <c r="Q56"/>
  <c r="R56"/>
  <c r="S56"/>
  <c r="T56"/>
  <c r="U56"/>
  <c r="V56"/>
  <c r="K57"/>
  <c r="L57"/>
  <c r="M57"/>
  <c r="N57"/>
  <c r="O57"/>
  <c r="P57"/>
  <c r="Q57"/>
  <c r="R57"/>
  <c r="S57"/>
  <c r="T57"/>
  <c r="U57"/>
  <c r="V57"/>
  <c r="W57"/>
  <c r="J57"/>
  <c r="J56"/>
  <c r="AG154"/>
  <c r="AG104"/>
  <c r="AG54"/>
  <c r="AW5"/>
  <c r="AL7"/>
  <c r="AM7"/>
  <c r="AN7"/>
  <c r="AO7"/>
  <c r="AP7"/>
  <c r="AQ7"/>
  <c r="AR7"/>
  <c r="AS7"/>
  <c r="AT7"/>
  <c r="AU7"/>
  <c r="AK7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25"/>
  <c r="AJ10"/>
  <c r="AJ11"/>
  <c r="AJ12"/>
  <c r="AJ13"/>
  <c r="AJ14"/>
  <c r="AJ15"/>
  <c r="AJ16"/>
  <c r="AJ17"/>
  <c r="AJ18"/>
  <c r="AJ19"/>
  <c r="AJ20"/>
  <c r="AJ21"/>
  <c r="AJ22"/>
  <c r="AJ9"/>
  <c r="AH10"/>
  <c r="AH11"/>
  <c r="AH12"/>
  <c r="AH13"/>
  <c r="AH14"/>
  <c r="AH15"/>
  <c r="AH16"/>
  <c r="AH17"/>
  <c r="AH18"/>
  <c r="AH19"/>
  <c r="AH20"/>
  <c r="AH21"/>
  <c r="AH22"/>
  <c r="AH9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75"/>
  <c r="H160"/>
  <c r="H161"/>
  <c r="H162"/>
  <c r="H163"/>
  <c r="H164"/>
  <c r="H165"/>
  <c r="H166"/>
  <c r="H167"/>
  <c r="H168"/>
  <c r="H169"/>
  <c r="H170"/>
  <c r="H171"/>
  <c r="H172"/>
  <c r="H159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75"/>
  <c r="G160"/>
  <c r="G161"/>
  <c r="G162"/>
  <c r="G163"/>
  <c r="G164"/>
  <c r="G165"/>
  <c r="G166"/>
  <c r="G167"/>
  <c r="G168"/>
  <c r="G169"/>
  <c r="G170"/>
  <c r="G171"/>
  <c r="G172"/>
  <c r="G159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75"/>
  <c r="F160"/>
  <c r="F162"/>
  <c r="F163"/>
  <c r="F164"/>
  <c r="F165"/>
  <c r="F166"/>
  <c r="F167"/>
  <c r="F168"/>
  <c r="F169"/>
  <c r="F170"/>
  <c r="F171"/>
  <c r="F172"/>
  <c r="E106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75"/>
  <c r="D160"/>
  <c r="D161"/>
  <c r="D162"/>
  <c r="D163"/>
  <c r="D164"/>
  <c r="D165"/>
  <c r="D166"/>
  <c r="D167"/>
  <c r="D168"/>
  <c r="D169"/>
  <c r="D170"/>
  <c r="D171"/>
  <c r="D172"/>
  <c r="D159"/>
  <c r="B160"/>
  <c r="B161"/>
  <c r="B162"/>
  <c r="B163"/>
  <c r="B164"/>
  <c r="B165"/>
  <c r="B166"/>
  <c r="B167"/>
  <c r="B168"/>
  <c r="B169"/>
  <c r="B170"/>
  <c r="B171"/>
  <c r="B172"/>
  <c r="B159"/>
  <c r="H153"/>
  <c r="E153"/>
  <c r="D153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25"/>
  <c r="H110"/>
  <c r="H111"/>
  <c r="H112"/>
  <c r="H113"/>
  <c r="H114"/>
  <c r="H115"/>
  <c r="H116"/>
  <c r="H117"/>
  <c r="H118"/>
  <c r="H119"/>
  <c r="H120"/>
  <c r="H121"/>
  <c r="H122"/>
  <c r="H109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25"/>
  <c r="G110"/>
  <c r="G111"/>
  <c r="G112"/>
  <c r="G113"/>
  <c r="G114"/>
  <c r="G115"/>
  <c r="G116"/>
  <c r="G117"/>
  <c r="G118"/>
  <c r="G119"/>
  <c r="G120"/>
  <c r="G121"/>
  <c r="G122"/>
  <c r="G109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25"/>
  <c r="F110"/>
  <c r="F111"/>
  <c r="F112"/>
  <c r="F113"/>
  <c r="F114"/>
  <c r="F115"/>
  <c r="F116"/>
  <c r="F117"/>
  <c r="F118"/>
  <c r="F119"/>
  <c r="F120"/>
  <c r="F121"/>
  <c r="F122"/>
  <c r="F60"/>
  <c r="F61"/>
  <c r="F62"/>
  <c r="F63"/>
  <c r="F64"/>
  <c r="F65"/>
  <c r="F66"/>
  <c r="F67"/>
  <c r="F68"/>
  <c r="F69"/>
  <c r="F70"/>
  <c r="F71"/>
  <c r="F72"/>
  <c r="F75"/>
  <c r="F109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25"/>
  <c r="D110"/>
  <c r="D111"/>
  <c r="D112"/>
  <c r="D113"/>
  <c r="D114"/>
  <c r="D115"/>
  <c r="D116"/>
  <c r="D117"/>
  <c r="D118"/>
  <c r="D119"/>
  <c r="D120"/>
  <c r="D121"/>
  <c r="D122"/>
  <c r="D109"/>
  <c r="B110"/>
  <c r="B111"/>
  <c r="B112"/>
  <c r="B113"/>
  <c r="B114"/>
  <c r="B115"/>
  <c r="B116"/>
  <c r="B117"/>
  <c r="B118"/>
  <c r="B119"/>
  <c r="B120"/>
  <c r="B121"/>
  <c r="B122"/>
  <c r="B109"/>
  <c r="H103"/>
  <c r="E103"/>
  <c r="D103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25"/>
  <c r="D10"/>
  <c r="D11"/>
  <c r="D12"/>
  <c r="D13"/>
  <c r="D14"/>
  <c r="D15"/>
  <c r="D16"/>
  <c r="D17"/>
  <c r="D18"/>
  <c r="D19"/>
  <c r="D20"/>
  <c r="D21"/>
  <c r="D22"/>
  <c r="D9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25"/>
  <c r="B10"/>
  <c r="B11"/>
  <c r="B12"/>
  <c r="B13"/>
  <c r="B14"/>
  <c r="B15"/>
  <c r="B16"/>
  <c r="B17"/>
  <c r="B18"/>
  <c r="B19"/>
  <c r="B20"/>
  <c r="B21"/>
  <c r="B22"/>
  <c r="B9"/>
  <c r="H53"/>
  <c r="E53"/>
  <c r="D53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25"/>
  <c r="H10"/>
  <c r="H11"/>
  <c r="H12"/>
  <c r="H13"/>
  <c r="H14"/>
  <c r="H15"/>
  <c r="H16"/>
  <c r="H17"/>
  <c r="H18"/>
  <c r="H19"/>
  <c r="H20"/>
  <c r="H21"/>
  <c r="H22"/>
  <c r="H9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59"/>
  <c r="E56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25"/>
  <c r="G10"/>
  <c r="G11"/>
  <c r="G12"/>
  <c r="G13"/>
  <c r="G14"/>
  <c r="G15"/>
  <c r="G16"/>
  <c r="G17"/>
  <c r="G18"/>
  <c r="G19"/>
  <c r="G20"/>
  <c r="G21"/>
  <c r="G22"/>
  <c r="G9"/>
  <c r="H3"/>
  <c r="E3"/>
  <c r="D3"/>
  <c r="B24" i="1"/>
  <c r="A24"/>
  <c r="A23"/>
  <c r="A22"/>
  <c r="B23"/>
  <c r="B22"/>
  <c r="H76" i="2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75"/>
  <c r="H60"/>
  <c r="H61"/>
  <c r="H62"/>
  <c r="H63"/>
  <c r="H64"/>
  <c r="H65"/>
  <c r="H66"/>
  <c r="H67"/>
  <c r="H68"/>
  <c r="H69"/>
  <c r="H70"/>
  <c r="H71"/>
  <c r="H72"/>
  <c r="H59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75"/>
  <c r="G60"/>
  <c r="G61"/>
  <c r="G62"/>
  <c r="G63"/>
  <c r="G64"/>
  <c r="G65"/>
  <c r="G66"/>
  <c r="G67"/>
  <c r="G68"/>
  <c r="G69"/>
  <c r="G70"/>
  <c r="G71"/>
  <c r="G72"/>
  <c r="G59"/>
  <c r="AI28" i="1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27"/>
  <c r="AI7"/>
  <c r="AI8"/>
  <c r="AI9"/>
  <c r="AI10"/>
  <c r="AI11"/>
  <c r="AI12"/>
  <c r="AI13"/>
  <c r="AI14"/>
  <c r="AI15"/>
  <c r="AI16"/>
  <c r="AI17"/>
  <c r="AI18"/>
  <c r="AI19"/>
  <c r="AI6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27"/>
  <c r="AG7"/>
  <c r="AG8"/>
  <c r="AG9"/>
  <c r="AG10"/>
  <c r="AG11"/>
  <c r="AG12"/>
  <c r="AG13"/>
  <c r="AG14"/>
  <c r="AG15"/>
  <c r="AG16"/>
  <c r="AG17"/>
  <c r="AG18"/>
  <c r="AG19"/>
  <c r="AG6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27"/>
  <c r="AB7"/>
  <c r="AB8"/>
  <c r="AB9"/>
  <c r="AB10"/>
  <c r="AB11"/>
  <c r="AB12"/>
  <c r="AB13"/>
  <c r="AB14"/>
  <c r="AB15"/>
  <c r="AB16"/>
  <c r="AB17"/>
  <c r="AB18"/>
  <c r="AB19"/>
  <c r="AB6"/>
  <c r="Z7"/>
  <c r="Z8"/>
  <c r="Z9"/>
  <c r="Z10"/>
  <c r="Z11"/>
  <c r="Z12"/>
  <c r="Z13"/>
  <c r="Z14"/>
  <c r="Z15"/>
  <c r="Z16"/>
  <c r="Z17"/>
  <c r="Z18"/>
  <c r="Z19"/>
  <c r="Z6"/>
  <c r="D76" i="2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75"/>
  <c r="D60"/>
  <c r="D61"/>
  <c r="D62"/>
  <c r="D63"/>
  <c r="D64"/>
  <c r="D65"/>
  <c r="D66"/>
  <c r="D67"/>
  <c r="D68"/>
  <c r="D69"/>
  <c r="D70"/>
  <c r="D71"/>
  <c r="D72"/>
  <c r="D59"/>
  <c r="B60"/>
  <c r="B61"/>
  <c r="B62"/>
  <c r="B63"/>
  <c r="B64"/>
  <c r="B65"/>
  <c r="B66"/>
  <c r="B67"/>
  <c r="B68"/>
  <c r="B69"/>
  <c r="B70"/>
  <c r="B71"/>
  <c r="B72"/>
  <c r="B59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2"/>
  <c r="F211"/>
  <c r="F210"/>
  <c r="F209"/>
  <c r="F208"/>
  <c r="F207"/>
  <c r="F206"/>
  <c r="F205"/>
  <c r="F204"/>
  <c r="F203"/>
  <c r="F202"/>
  <c r="F201"/>
  <c r="F200"/>
  <c r="F199"/>
  <c r="AW194"/>
  <c r="W194" s="1"/>
  <c r="AD194"/>
  <c r="AC194"/>
  <c r="AB194"/>
  <c r="AW193"/>
  <c r="AD193"/>
  <c r="AC193"/>
  <c r="AB193"/>
  <c r="W193"/>
  <c r="AW192"/>
  <c r="W192" s="1"/>
  <c r="AD192"/>
  <c r="AC192"/>
  <c r="AB192"/>
  <c r="AW191"/>
  <c r="AD191"/>
  <c r="AC191"/>
  <c r="AB191"/>
  <c r="W191"/>
  <c r="AW190"/>
  <c r="W190" s="1"/>
  <c r="AD190"/>
  <c r="AC190"/>
  <c r="AB190"/>
  <c r="AW189"/>
  <c r="AD189"/>
  <c r="AC189"/>
  <c r="AB189"/>
  <c r="W189"/>
  <c r="AW188"/>
  <c r="W188" s="1"/>
  <c r="AD188"/>
  <c r="AC188"/>
  <c r="AB188"/>
  <c r="AW187"/>
  <c r="AD187"/>
  <c r="AC187"/>
  <c r="AB187"/>
  <c r="W187"/>
  <c r="AW186"/>
  <c r="W186" s="1"/>
  <c r="AD186"/>
  <c r="AC186"/>
  <c r="AB186"/>
  <c r="AW185"/>
  <c r="AD185"/>
  <c r="AC185"/>
  <c r="AB185"/>
  <c r="W185"/>
  <c r="AW184"/>
  <c r="W184" s="1"/>
  <c r="AD184"/>
  <c r="AC184"/>
  <c r="AB184"/>
  <c r="AW183"/>
  <c r="AD183"/>
  <c r="AC183"/>
  <c r="AB183"/>
  <c r="W183"/>
  <c r="AW182"/>
  <c r="W182" s="1"/>
  <c r="AD182"/>
  <c r="AC182"/>
  <c r="AB182"/>
  <c r="AW181"/>
  <c r="AD181"/>
  <c r="AC181"/>
  <c r="AB181"/>
  <c r="W181"/>
  <c r="AW180"/>
  <c r="W180" s="1"/>
  <c r="AD180"/>
  <c r="AC180"/>
  <c r="AB180"/>
  <c r="AW179"/>
  <c r="AD179"/>
  <c r="AC179"/>
  <c r="AB179"/>
  <c r="W179"/>
  <c r="AW178"/>
  <c r="W178" s="1"/>
  <c r="AD178"/>
  <c r="AC178"/>
  <c r="AB178"/>
  <c r="AW177"/>
  <c r="AD177"/>
  <c r="AC177"/>
  <c r="AB177"/>
  <c r="W177"/>
  <c r="AW176"/>
  <c r="W176" s="1"/>
  <c r="AD176"/>
  <c r="AC176"/>
  <c r="AB176"/>
  <c r="AW175"/>
  <c r="AD175"/>
  <c r="AC175"/>
  <c r="AB175"/>
  <c r="W175"/>
  <c r="AF174"/>
  <c r="Y174"/>
  <c r="AF173"/>
  <c r="AW172"/>
  <c r="AD172"/>
  <c r="AC172"/>
  <c r="AB172"/>
  <c r="W172"/>
  <c r="AW171"/>
  <c r="W171" s="1"/>
  <c r="AD171"/>
  <c r="AC171"/>
  <c r="AB171"/>
  <c r="AW170"/>
  <c r="AD170"/>
  <c r="AC170"/>
  <c r="AB170"/>
  <c r="W170"/>
  <c r="AW169"/>
  <c r="W169" s="1"/>
  <c r="AD169"/>
  <c r="AC169"/>
  <c r="AB169"/>
  <c r="AW168"/>
  <c r="AD168"/>
  <c r="AC168"/>
  <c r="AB168"/>
  <c r="W168"/>
  <c r="AW167"/>
  <c r="W167" s="1"/>
  <c r="AD167"/>
  <c r="AC167"/>
  <c r="AB167"/>
  <c r="AW166"/>
  <c r="AD166"/>
  <c r="AC166"/>
  <c r="AB166"/>
  <c r="W166"/>
  <c r="AW165"/>
  <c r="W165" s="1"/>
  <c r="AD165"/>
  <c r="AC165"/>
  <c r="AB165"/>
  <c r="AW164"/>
  <c r="AD164"/>
  <c r="AC164"/>
  <c r="AB164"/>
  <c r="W164"/>
  <c r="AW163"/>
  <c r="W163" s="1"/>
  <c r="AD163"/>
  <c r="AC163"/>
  <c r="AB163"/>
  <c r="AW162"/>
  <c r="AD162"/>
  <c r="AC162"/>
  <c r="AB162"/>
  <c r="W162"/>
  <c r="AW161"/>
  <c r="W161" s="1"/>
  <c r="AD161"/>
  <c r="AC161"/>
  <c r="AB161"/>
  <c r="AW160"/>
  <c r="AD160"/>
  <c r="AC160"/>
  <c r="AB160"/>
  <c r="W160"/>
  <c r="AW159"/>
  <c r="W159" s="1"/>
  <c r="AD159"/>
  <c r="AC159"/>
  <c r="AB159"/>
  <c r="CR158"/>
  <c r="CO158"/>
  <c r="CL158"/>
  <c r="CI158"/>
  <c r="CF158"/>
  <c r="CC158"/>
  <c r="BZ158"/>
  <c r="BW158"/>
  <c r="BT158"/>
  <c r="BQ158"/>
  <c r="BN158"/>
  <c r="AW144"/>
  <c r="W144" s="1"/>
  <c r="AC144"/>
  <c r="AB144"/>
  <c r="AW143"/>
  <c r="W143" s="1"/>
  <c r="AC143"/>
  <c r="AB143"/>
  <c r="AW142"/>
  <c r="W142" s="1"/>
  <c r="AC142"/>
  <c r="AB142"/>
  <c r="AW141"/>
  <c r="W141" s="1"/>
  <c r="AC141"/>
  <c r="AB141"/>
  <c r="AW140"/>
  <c r="W140" s="1"/>
  <c r="AC140"/>
  <c r="AB140"/>
  <c r="AW139"/>
  <c r="W139" s="1"/>
  <c r="AC139"/>
  <c r="AB139"/>
  <c r="AW138"/>
  <c r="W138" s="1"/>
  <c r="AC138"/>
  <c r="AB138"/>
  <c r="AW137"/>
  <c r="W137" s="1"/>
  <c r="AC137"/>
  <c r="AB137"/>
  <c r="AW136"/>
  <c r="W136" s="1"/>
  <c r="AC136"/>
  <c r="AB136"/>
  <c r="AW135"/>
  <c r="W135" s="1"/>
  <c r="AC135"/>
  <c r="AB135"/>
  <c r="AW134"/>
  <c r="W134" s="1"/>
  <c r="AC134"/>
  <c r="AB134"/>
  <c r="AW133"/>
  <c r="W133" s="1"/>
  <c r="AC133"/>
  <c r="AB133"/>
  <c r="AW132"/>
  <c r="W132" s="1"/>
  <c r="AC132"/>
  <c r="AB132"/>
  <c r="AW131"/>
  <c r="W131" s="1"/>
  <c r="AC131"/>
  <c r="AB131"/>
  <c r="AW130"/>
  <c r="W130" s="1"/>
  <c r="AC130"/>
  <c r="AB130"/>
  <c r="AW129"/>
  <c r="W129" s="1"/>
  <c r="AC129"/>
  <c r="AB129"/>
  <c r="AW128"/>
  <c r="W128" s="1"/>
  <c r="AC128"/>
  <c r="AB128"/>
  <c r="AW127"/>
  <c r="W127" s="1"/>
  <c r="AC127"/>
  <c r="AB127"/>
  <c r="AW126"/>
  <c r="W126" s="1"/>
  <c r="AC126"/>
  <c r="AB126"/>
  <c r="AW125"/>
  <c r="W125" s="1"/>
  <c r="AC125"/>
  <c r="AB125"/>
  <c r="AW122"/>
  <c r="W122" s="1"/>
  <c r="AC122"/>
  <c r="AB122"/>
  <c r="AW121"/>
  <c r="W121" s="1"/>
  <c r="AC121"/>
  <c r="AB121"/>
  <c r="AW120"/>
  <c r="W120" s="1"/>
  <c r="AC120"/>
  <c r="AB120"/>
  <c r="AW119"/>
  <c r="W119" s="1"/>
  <c r="AC119"/>
  <c r="AB119"/>
  <c r="AW118"/>
  <c r="W118" s="1"/>
  <c r="AC118"/>
  <c r="AB118"/>
  <c r="AW117"/>
  <c r="W117" s="1"/>
  <c r="AC117"/>
  <c r="AB117"/>
  <c r="AW116"/>
  <c r="W116" s="1"/>
  <c r="AC116"/>
  <c r="AB116"/>
  <c r="AW115"/>
  <c r="AC115"/>
  <c r="AB115"/>
  <c r="W115"/>
  <c r="AW114"/>
  <c r="W114" s="1"/>
  <c r="AC114"/>
  <c r="AB114"/>
  <c r="AW113"/>
  <c r="W113" s="1"/>
  <c r="AC113"/>
  <c r="AB113"/>
  <c r="AW112"/>
  <c r="W112" s="1"/>
  <c r="AC112"/>
  <c r="AB112"/>
  <c r="AW111"/>
  <c r="W111" s="1"/>
  <c r="AC111"/>
  <c r="AB111"/>
  <c r="AW110"/>
  <c r="W110" s="1"/>
  <c r="AC110"/>
  <c r="AB110"/>
  <c r="AW109"/>
  <c r="AC109"/>
  <c r="CR108"/>
  <c r="CO108"/>
  <c r="CL108"/>
  <c r="CI108"/>
  <c r="CF108"/>
  <c r="CC108"/>
  <c r="BZ108"/>
  <c r="BW108"/>
  <c r="BT108"/>
  <c r="BQ108"/>
  <c r="BN108"/>
  <c r="CR94"/>
  <c r="U94" s="1"/>
  <c r="CP144" s="1"/>
  <c r="CO94"/>
  <c r="T94" s="1"/>
  <c r="CL94"/>
  <c r="CI94"/>
  <c r="CF94"/>
  <c r="CC94"/>
  <c r="BZ94"/>
  <c r="BW94"/>
  <c r="BT94"/>
  <c r="BO94"/>
  <c r="BQ94" s="1"/>
  <c r="BL94"/>
  <c r="BN94" s="1"/>
  <c r="AW94"/>
  <c r="W94" s="1"/>
  <c r="CR93"/>
  <c r="U93" s="1"/>
  <c r="CP143" s="1"/>
  <c r="CO93"/>
  <c r="T93" s="1"/>
  <c r="CL93"/>
  <c r="CI93"/>
  <c r="CF93"/>
  <c r="Q93" s="1"/>
  <c r="CC93"/>
  <c r="BZ93"/>
  <c r="BW93"/>
  <c r="BT93"/>
  <c r="BO93"/>
  <c r="BQ93" s="1"/>
  <c r="BL93"/>
  <c r="BN93" s="1"/>
  <c r="K93" s="1"/>
  <c r="AW93"/>
  <c r="W93" s="1"/>
  <c r="CR92"/>
  <c r="U92" s="1"/>
  <c r="CP142" s="1"/>
  <c r="CO92"/>
  <c r="CL92"/>
  <c r="S92" s="1"/>
  <c r="CJ142" s="1"/>
  <c r="CL142" s="1"/>
  <c r="CJ192" s="1"/>
  <c r="CL192" s="1"/>
  <c r="CI92"/>
  <c r="CF92"/>
  <c r="CC92"/>
  <c r="BZ92"/>
  <c r="BW92"/>
  <c r="BT92"/>
  <c r="BQ92"/>
  <c r="BO92"/>
  <c r="BN92"/>
  <c r="K92" s="1"/>
  <c r="BL142" s="1"/>
  <c r="BN142" s="1"/>
  <c r="BL92"/>
  <c r="AW92"/>
  <c r="W92" s="1"/>
  <c r="CR91"/>
  <c r="U91" s="1"/>
  <c r="CP141" s="1"/>
  <c r="CO91"/>
  <c r="CL91"/>
  <c r="CI91"/>
  <c r="CF91"/>
  <c r="CC91"/>
  <c r="BZ91"/>
  <c r="O91" s="1"/>
  <c r="BW91"/>
  <c r="BT91"/>
  <c r="M91" s="1"/>
  <c r="BO91"/>
  <c r="BQ91" s="1"/>
  <c r="BL91"/>
  <c r="BN91" s="1"/>
  <c r="K91" s="1"/>
  <c r="AW91"/>
  <c r="W91" s="1"/>
  <c r="CR90"/>
  <c r="U90" s="1"/>
  <c r="CP140" s="1"/>
  <c r="CO90"/>
  <c r="CL90"/>
  <c r="S90" s="1"/>
  <c r="CI90"/>
  <c r="CF90"/>
  <c r="CC90"/>
  <c r="BZ90"/>
  <c r="BW90"/>
  <c r="BT90"/>
  <c r="BO90"/>
  <c r="BQ90" s="1"/>
  <c r="BL90"/>
  <c r="BN90" s="1"/>
  <c r="AW90"/>
  <c r="W90" s="1"/>
  <c r="CR89"/>
  <c r="U89" s="1"/>
  <c r="CP139" s="1"/>
  <c r="CO89"/>
  <c r="T89" s="1"/>
  <c r="CM139" s="1"/>
  <c r="CO139" s="1"/>
  <c r="CM189" s="1"/>
  <c r="CO189" s="1"/>
  <c r="T189" s="1"/>
  <c r="CL89"/>
  <c r="CF89"/>
  <c r="CC89"/>
  <c r="P89" s="1"/>
  <c r="CA139" s="1"/>
  <c r="CC139" s="1"/>
  <c r="CA189" s="1"/>
  <c r="CC189" s="1"/>
  <c r="BZ89"/>
  <c r="O89" s="1"/>
  <c r="BW89"/>
  <c r="BT89"/>
  <c r="M89" s="1"/>
  <c r="BO89"/>
  <c r="BQ89" s="1"/>
  <c r="L89" s="1"/>
  <c r="BO139" s="1"/>
  <c r="BQ139" s="1"/>
  <c r="BO189" s="1"/>
  <c r="BQ189" s="1"/>
  <c r="BL89"/>
  <c r="BN89" s="1"/>
  <c r="K89" s="1"/>
  <c r="AW89"/>
  <c r="W89" s="1"/>
  <c r="CR88"/>
  <c r="U88" s="1"/>
  <c r="CP138" s="1"/>
  <c r="CO88"/>
  <c r="T88" s="1"/>
  <c r="CL88"/>
  <c r="CF88"/>
  <c r="CC88"/>
  <c r="P88" s="1"/>
  <c r="CA138" s="1"/>
  <c r="CC138" s="1"/>
  <c r="CA188" s="1"/>
  <c r="CC188" s="1"/>
  <c r="BZ88"/>
  <c r="BW88"/>
  <c r="BT88"/>
  <c r="BO88"/>
  <c r="BQ88" s="1"/>
  <c r="L88" s="1"/>
  <c r="BO138" s="1"/>
  <c r="BQ138" s="1"/>
  <c r="BO188" s="1"/>
  <c r="BQ188" s="1"/>
  <c r="BL88"/>
  <c r="BN88" s="1"/>
  <c r="K88" s="1"/>
  <c r="AW88"/>
  <c r="W88" s="1"/>
  <c r="CG138"/>
  <c r="CI138" s="1"/>
  <c r="CG188" s="1"/>
  <c r="CI188" s="1"/>
  <c r="CR87"/>
  <c r="U87" s="1"/>
  <c r="CP137" s="1"/>
  <c r="CO87"/>
  <c r="CL87"/>
  <c r="CI87"/>
  <c r="CF87"/>
  <c r="CC87"/>
  <c r="BZ87"/>
  <c r="O87" s="1"/>
  <c r="BW87"/>
  <c r="BT87"/>
  <c r="M87" s="1"/>
  <c r="BO87"/>
  <c r="BQ87" s="1"/>
  <c r="BL87"/>
  <c r="BN87" s="1"/>
  <c r="K87" s="1"/>
  <c r="AW87"/>
  <c r="W87" s="1"/>
  <c r="CR86"/>
  <c r="U86" s="1"/>
  <c r="CP136" s="1"/>
  <c r="CO86"/>
  <c r="CL86"/>
  <c r="CI86"/>
  <c r="CF86"/>
  <c r="Q86" s="1"/>
  <c r="CD136" s="1"/>
  <c r="CF136" s="1"/>
  <c r="CD186" s="1"/>
  <c r="CF186" s="1"/>
  <c r="CC86"/>
  <c r="BZ86"/>
  <c r="BW86"/>
  <c r="BT86"/>
  <c r="M86" s="1"/>
  <c r="BR136" s="1"/>
  <c r="BT136" s="1"/>
  <c r="BR186" s="1"/>
  <c r="BT186" s="1"/>
  <c r="BO86"/>
  <c r="BQ86" s="1"/>
  <c r="BL86"/>
  <c r="BN86" s="1"/>
  <c r="AW86"/>
  <c r="W86" s="1"/>
  <c r="CR85"/>
  <c r="U85" s="1"/>
  <c r="CP135" s="1"/>
  <c r="CO85"/>
  <c r="CL85"/>
  <c r="CI85"/>
  <c r="CF85"/>
  <c r="Q85" s="1"/>
  <c r="CC85"/>
  <c r="BZ85"/>
  <c r="BW85"/>
  <c r="BT85"/>
  <c r="M85" s="1"/>
  <c r="BO85"/>
  <c r="BQ85" s="1"/>
  <c r="BL85"/>
  <c r="BN85" s="1"/>
  <c r="K85" s="1"/>
  <c r="AW85"/>
  <c r="W85" s="1"/>
  <c r="CR84"/>
  <c r="U84" s="1"/>
  <c r="CP134" s="1"/>
  <c r="CO84"/>
  <c r="CL84"/>
  <c r="CI84"/>
  <c r="CF84"/>
  <c r="CC84"/>
  <c r="BZ84"/>
  <c r="BW84"/>
  <c r="BT84"/>
  <c r="BO84"/>
  <c r="BQ84" s="1"/>
  <c r="BL84"/>
  <c r="BN84" s="1"/>
  <c r="AW84"/>
  <c r="W84" s="1"/>
  <c r="CR83"/>
  <c r="U83" s="1"/>
  <c r="CP133" s="1"/>
  <c r="CO83"/>
  <c r="CL83"/>
  <c r="CI83"/>
  <c r="CF83"/>
  <c r="Q83" s="1"/>
  <c r="CC83"/>
  <c r="BZ83"/>
  <c r="BW83"/>
  <c r="BT83"/>
  <c r="M83" s="1"/>
  <c r="BO83"/>
  <c r="BQ83" s="1"/>
  <c r="BL83"/>
  <c r="BN83" s="1"/>
  <c r="K83" s="1"/>
  <c r="AW83"/>
  <c r="W83" s="1"/>
  <c r="CR82"/>
  <c r="U82" s="1"/>
  <c r="CP132" s="1"/>
  <c r="CO82"/>
  <c r="CL82"/>
  <c r="S82" s="1"/>
  <c r="CJ132" s="1"/>
  <c r="CL132" s="1"/>
  <c r="CJ182" s="1"/>
  <c r="CL182" s="1"/>
  <c r="CI82"/>
  <c r="CF82"/>
  <c r="CC82"/>
  <c r="BZ82"/>
  <c r="BW82"/>
  <c r="BT82"/>
  <c r="BQ82"/>
  <c r="BO82"/>
  <c r="BN82"/>
  <c r="K82" s="1"/>
  <c r="BL132" s="1"/>
  <c r="BN132" s="1"/>
  <c r="BL82"/>
  <c r="AW82"/>
  <c r="W82" s="1"/>
  <c r="CR81"/>
  <c r="U81" s="1"/>
  <c r="CP131" s="1"/>
  <c r="CO81"/>
  <c r="CL81"/>
  <c r="S81" s="1"/>
  <c r="CI81"/>
  <c r="CF81"/>
  <c r="CC81"/>
  <c r="BZ81"/>
  <c r="O81" s="1"/>
  <c r="BW81"/>
  <c r="BT81"/>
  <c r="BO81"/>
  <c r="BQ81" s="1"/>
  <c r="BL81"/>
  <c r="BN81" s="1"/>
  <c r="K81" s="1"/>
  <c r="AW81"/>
  <c r="W81" s="1"/>
  <c r="CR80"/>
  <c r="U80" s="1"/>
  <c r="CP130" s="1"/>
  <c r="CO80"/>
  <c r="CL80"/>
  <c r="CI80"/>
  <c r="CF80"/>
  <c r="CC80"/>
  <c r="BZ80"/>
  <c r="BW80"/>
  <c r="BT80"/>
  <c r="BO80"/>
  <c r="BQ80" s="1"/>
  <c r="BL80"/>
  <c r="BN80" s="1"/>
  <c r="AW80"/>
  <c r="W80" s="1"/>
  <c r="CR79"/>
  <c r="U79" s="1"/>
  <c r="CP129" s="1"/>
  <c r="CO79"/>
  <c r="CL79"/>
  <c r="S79" s="1"/>
  <c r="CI79"/>
  <c r="CF79"/>
  <c r="CC79"/>
  <c r="BZ79"/>
  <c r="O79" s="1"/>
  <c r="BW79"/>
  <c r="BT79"/>
  <c r="BO79"/>
  <c r="BQ79" s="1"/>
  <c r="BL79"/>
  <c r="BN79" s="1"/>
  <c r="K79" s="1"/>
  <c r="AW79"/>
  <c r="W79" s="1"/>
  <c r="CR78"/>
  <c r="U78" s="1"/>
  <c r="CP128" s="1"/>
  <c r="CL78"/>
  <c r="CI78"/>
  <c r="CF78"/>
  <c r="CC78"/>
  <c r="BZ78"/>
  <c r="BW78"/>
  <c r="BT78"/>
  <c r="BO78"/>
  <c r="BQ78" s="1"/>
  <c r="BL78"/>
  <c r="BN78" s="1"/>
  <c r="K78" s="1"/>
  <c r="AW78"/>
  <c r="W78" s="1"/>
  <c r="CR77"/>
  <c r="U77" s="1"/>
  <c r="CP127" s="1"/>
  <c r="CO77"/>
  <c r="CL77"/>
  <c r="S77" s="1"/>
  <c r="CJ127" s="1"/>
  <c r="CL127" s="1"/>
  <c r="CJ177" s="1"/>
  <c r="CL177" s="1"/>
  <c r="CI77"/>
  <c r="CF77"/>
  <c r="CC77"/>
  <c r="BZ77"/>
  <c r="O77" s="1"/>
  <c r="BW77"/>
  <c r="BT77"/>
  <c r="BQ77"/>
  <c r="BO77"/>
  <c r="BN77"/>
  <c r="K77" s="1"/>
  <c r="BL127" s="1"/>
  <c r="BN127" s="1"/>
  <c r="BL77"/>
  <c r="AW77"/>
  <c r="W77" s="1"/>
  <c r="CR76"/>
  <c r="U76" s="1"/>
  <c r="CP126" s="1"/>
  <c r="CO76"/>
  <c r="CL76"/>
  <c r="CI76"/>
  <c r="CF76"/>
  <c r="CC76"/>
  <c r="BZ76"/>
  <c r="BW76"/>
  <c r="BT76"/>
  <c r="BO76"/>
  <c r="BQ76" s="1"/>
  <c r="BL76"/>
  <c r="BN76" s="1"/>
  <c r="K76" s="1"/>
  <c r="AW76"/>
  <c r="W76" s="1"/>
  <c r="CR75"/>
  <c r="U75" s="1"/>
  <c r="CP125" s="1"/>
  <c r="CO75"/>
  <c r="CL75"/>
  <c r="CI75"/>
  <c r="R75" s="1"/>
  <c r="CF75"/>
  <c r="Q75" s="1"/>
  <c r="CC75"/>
  <c r="P75" s="1"/>
  <c r="BZ75"/>
  <c r="BW75"/>
  <c r="BT75"/>
  <c r="BO75"/>
  <c r="BQ75" s="1"/>
  <c r="BL75"/>
  <c r="BN75" s="1"/>
  <c r="AW75"/>
  <c r="W75" s="1"/>
  <c r="CR72"/>
  <c r="U72" s="1"/>
  <c r="CP121" s="1"/>
  <c r="CO72"/>
  <c r="CL72"/>
  <c r="CI72"/>
  <c r="R72" s="1"/>
  <c r="CF72"/>
  <c r="CC72"/>
  <c r="P72" s="1"/>
  <c r="BZ72"/>
  <c r="BW72"/>
  <c r="BT72"/>
  <c r="M72" s="1"/>
  <c r="BO72"/>
  <c r="BQ72" s="1"/>
  <c r="BL72"/>
  <c r="BN72" s="1"/>
  <c r="K72" s="1"/>
  <c r="AW72"/>
  <c r="W72" s="1"/>
  <c r="CR71"/>
  <c r="U71" s="1"/>
  <c r="CP120" s="1"/>
  <c r="CO71"/>
  <c r="CL71"/>
  <c r="CI71"/>
  <c r="R71" s="1"/>
  <c r="CF71"/>
  <c r="Q71" s="1"/>
  <c r="CC71"/>
  <c r="P71" s="1"/>
  <c r="BZ71"/>
  <c r="BW71"/>
  <c r="BT71"/>
  <c r="BO71"/>
  <c r="BQ71" s="1"/>
  <c r="BL71"/>
  <c r="BN71" s="1"/>
  <c r="AW71"/>
  <c r="W71" s="1"/>
  <c r="U70"/>
  <c r="CP119" s="1"/>
  <c r="CR119" s="1"/>
  <c r="U119" s="1"/>
  <c r="CP169" s="1"/>
  <c r="CR169" s="1"/>
  <c r="U169" s="1"/>
  <c r="CO70"/>
  <c r="CL70"/>
  <c r="CI70"/>
  <c r="R70" s="1"/>
  <c r="CF70"/>
  <c r="CC70"/>
  <c r="P70" s="1"/>
  <c r="BZ70"/>
  <c r="BW70"/>
  <c r="BT70"/>
  <c r="M70" s="1"/>
  <c r="BO70"/>
  <c r="BQ70" s="1"/>
  <c r="BL70"/>
  <c r="BN70" s="1"/>
  <c r="K70" s="1"/>
  <c r="AW70"/>
  <c r="W70" s="1"/>
  <c r="CR69"/>
  <c r="U69" s="1"/>
  <c r="CP118" s="1"/>
  <c r="CO69"/>
  <c r="CL69"/>
  <c r="CI69"/>
  <c r="R69" s="1"/>
  <c r="CF69"/>
  <c r="Q69" s="1"/>
  <c r="CC69"/>
  <c r="P69" s="1"/>
  <c r="BW69"/>
  <c r="BT69"/>
  <c r="BO69"/>
  <c r="BQ69" s="1"/>
  <c r="BL69"/>
  <c r="BN69" s="1"/>
  <c r="AW69"/>
  <c r="W69" s="1"/>
  <c r="U68"/>
  <c r="CP117" s="1"/>
  <c r="CR117" s="1"/>
  <c r="U117" s="1"/>
  <c r="CP167" s="1"/>
  <c r="CR167" s="1"/>
  <c r="U167" s="1"/>
  <c r="CO68"/>
  <c r="CL68"/>
  <c r="CI68"/>
  <c r="R68" s="1"/>
  <c r="CF68"/>
  <c r="CC68"/>
  <c r="P68" s="1"/>
  <c r="BW68"/>
  <c r="BT68"/>
  <c r="M68" s="1"/>
  <c r="BO68"/>
  <c r="BQ68" s="1"/>
  <c r="BL68"/>
  <c r="BN68" s="1"/>
  <c r="K68" s="1"/>
  <c r="AW68"/>
  <c r="W68" s="1"/>
  <c r="BX118"/>
  <c r="BZ118" s="1"/>
  <c r="BX168" s="1"/>
  <c r="BZ168" s="1"/>
  <c r="CR67"/>
  <c r="U67" s="1"/>
  <c r="CP116" s="1"/>
  <c r="CO67"/>
  <c r="CL67"/>
  <c r="CI67"/>
  <c r="CF67"/>
  <c r="CC67"/>
  <c r="BZ67"/>
  <c r="BW67"/>
  <c r="BT67"/>
  <c r="BO67"/>
  <c r="BQ67" s="1"/>
  <c r="BL67"/>
  <c r="BN67" s="1"/>
  <c r="K67" s="1"/>
  <c r="AW67"/>
  <c r="W67" s="1"/>
  <c r="CR66"/>
  <c r="U66" s="1"/>
  <c r="CP115" s="1"/>
  <c r="CO66"/>
  <c r="CL66"/>
  <c r="CI66"/>
  <c r="CF66"/>
  <c r="Q66" s="1"/>
  <c r="CC66"/>
  <c r="BZ66"/>
  <c r="BW66"/>
  <c r="BT66"/>
  <c r="BO66"/>
  <c r="BQ66" s="1"/>
  <c r="BL66"/>
  <c r="BN66" s="1"/>
  <c r="AW66"/>
  <c r="W66" s="1"/>
  <c r="U65"/>
  <c r="CP114" s="1"/>
  <c r="CR114" s="1"/>
  <c r="U114" s="1"/>
  <c r="CP164" s="1"/>
  <c r="CR164" s="1"/>
  <c r="U164" s="1"/>
  <c r="CO65"/>
  <c r="CL65"/>
  <c r="CI65"/>
  <c r="CF65"/>
  <c r="CC65"/>
  <c r="BZ65"/>
  <c r="BW65"/>
  <c r="BT65"/>
  <c r="BO65"/>
  <c r="BQ65" s="1"/>
  <c r="BL65"/>
  <c r="BN65" s="1"/>
  <c r="K65" s="1"/>
  <c r="AW65"/>
  <c r="W65" s="1"/>
  <c r="U64"/>
  <c r="CP113" s="1"/>
  <c r="CR113" s="1"/>
  <c r="U113" s="1"/>
  <c r="CP163" s="1"/>
  <c r="CR163" s="1"/>
  <c r="U163" s="1"/>
  <c r="CO64"/>
  <c r="CL64"/>
  <c r="CI64"/>
  <c r="CF64"/>
  <c r="Q64" s="1"/>
  <c r="CC64"/>
  <c r="BZ64"/>
  <c r="BW64"/>
  <c r="BT64"/>
  <c r="BO64"/>
  <c r="BQ64" s="1"/>
  <c r="BL64"/>
  <c r="BN64" s="1"/>
  <c r="AW64"/>
  <c r="W64" s="1"/>
  <c r="CR63"/>
  <c r="U63" s="1"/>
  <c r="CP112" s="1"/>
  <c r="CO63"/>
  <c r="CL63"/>
  <c r="CI63"/>
  <c r="CF63"/>
  <c r="CC63"/>
  <c r="BZ63"/>
  <c r="BW63"/>
  <c r="BT63"/>
  <c r="BO63"/>
  <c r="BQ63" s="1"/>
  <c r="BL63"/>
  <c r="BN63" s="1"/>
  <c r="K63" s="1"/>
  <c r="AW63"/>
  <c r="W63" s="1"/>
  <c r="CR62"/>
  <c r="U62" s="1"/>
  <c r="CP111" s="1"/>
  <c r="CO62"/>
  <c r="CL62"/>
  <c r="CI62"/>
  <c r="CF62"/>
  <c r="Q62" s="1"/>
  <c r="CC62"/>
  <c r="BZ62"/>
  <c r="BW62"/>
  <c r="BT62"/>
  <c r="BO62"/>
  <c r="BQ62" s="1"/>
  <c r="BL62"/>
  <c r="BN62" s="1"/>
  <c r="AW62"/>
  <c r="W62" s="1"/>
  <c r="CR61"/>
  <c r="U61" s="1"/>
  <c r="CO61"/>
  <c r="T61" s="1"/>
  <c r="CL61"/>
  <c r="CI61"/>
  <c r="CF61"/>
  <c r="CC61"/>
  <c r="BZ61"/>
  <c r="BW61"/>
  <c r="BT61"/>
  <c r="BO61"/>
  <c r="BQ61" s="1"/>
  <c r="BL61"/>
  <c r="BN61" s="1"/>
  <c r="K61" s="1"/>
  <c r="AW61"/>
  <c r="W61" s="1"/>
  <c r="CR60"/>
  <c r="U60" s="1"/>
  <c r="CP110" s="1"/>
  <c r="CO60"/>
  <c r="CL60"/>
  <c r="CI60"/>
  <c r="CF60"/>
  <c r="CC60"/>
  <c r="BZ60"/>
  <c r="BW60"/>
  <c r="BT60"/>
  <c r="BO60"/>
  <c r="BQ60" s="1"/>
  <c r="BL60"/>
  <c r="BN60" s="1"/>
  <c r="W60"/>
  <c r="CR59"/>
  <c r="U59" s="1"/>
  <c r="CP109" s="1"/>
  <c r="CO59"/>
  <c r="T59" s="1"/>
  <c r="CL59"/>
  <c r="CI59"/>
  <c r="CF59"/>
  <c r="CC59"/>
  <c r="BZ59"/>
  <c r="O59" s="1"/>
  <c r="BW59"/>
  <c r="N59" s="1"/>
  <c r="BT59"/>
  <c r="BO59"/>
  <c r="BQ59" s="1"/>
  <c r="CR58"/>
  <c r="CO58"/>
  <c r="CL58"/>
  <c r="CI58"/>
  <c r="CF58"/>
  <c r="CC58"/>
  <c r="BZ58"/>
  <c r="BW58"/>
  <c r="BT58"/>
  <c r="BQ58"/>
  <c r="BN58"/>
  <c r="AD58"/>
  <c r="AD90" s="1"/>
  <c r="AC58"/>
  <c r="AB58"/>
  <c r="AB87" s="1"/>
  <c r="AW44"/>
  <c r="AC44"/>
  <c r="AB44"/>
  <c r="X44"/>
  <c r="AW43"/>
  <c r="AC43"/>
  <c r="AB43"/>
  <c r="X43"/>
  <c r="AW42"/>
  <c r="AC42"/>
  <c r="AB42"/>
  <c r="X42"/>
  <c r="AW41"/>
  <c r="AC41"/>
  <c r="AB41"/>
  <c r="X41"/>
  <c r="AW40"/>
  <c r="AC40"/>
  <c r="AB40"/>
  <c r="X40"/>
  <c r="AW39"/>
  <c r="AC39"/>
  <c r="AB39"/>
  <c r="X39"/>
  <c r="AW38"/>
  <c r="AC38"/>
  <c r="AB38"/>
  <c r="AW37"/>
  <c r="AC37"/>
  <c r="AB37"/>
  <c r="X37"/>
  <c r="AW36"/>
  <c r="AC36"/>
  <c r="AB36"/>
  <c r="X36"/>
  <c r="AW35"/>
  <c r="AC35"/>
  <c r="AB35"/>
  <c r="X35"/>
  <c r="AW34"/>
  <c r="AC34"/>
  <c r="AB34"/>
  <c r="X34"/>
  <c r="AC33"/>
  <c r="AB33"/>
  <c r="X33"/>
  <c r="AW32"/>
  <c r="AC32"/>
  <c r="AB32"/>
  <c r="X32"/>
  <c r="AW31"/>
  <c r="AC31"/>
  <c r="AB31"/>
  <c r="X31"/>
  <c r="AW30"/>
  <c r="AC30"/>
  <c r="AB30"/>
  <c r="X30"/>
  <c r="AW29"/>
  <c r="AC29"/>
  <c r="AB29"/>
  <c r="X29"/>
  <c r="AW28"/>
  <c r="AC28"/>
  <c r="AB28"/>
  <c r="X28"/>
  <c r="AW27"/>
  <c r="AC27"/>
  <c r="AB27"/>
  <c r="X27"/>
  <c r="AW26"/>
  <c r="AC26"/>
  <c r="AB26"/>
  <c r="X26"/>
  <c r="AW25"/>
  <c r="AC25"/>
  <c r="AB25"/>
  <c r="X25"/>
  <c r="Y24"/>
  <c r="Y23"/>
  <c r="AW22"/>
  <c r="AC22"/>
  <c r="AB22"/>
  <c r="X22"/>
  <c r="AW21"/>
  <c r="AC21"/>
  <c r="AB21"/>
  <c r="X21"/>
  <c r="AW20"/>
  <c r="AC20"/>
  <c r="AB20"/>
  <c r="X20"/>
  <c r="AW19"/>
  <c r="AC19"/>
  <c r="AB19"/>
  <c r="X19"/>
  <c r="AW18"/>
  <c r="AC18"/>
  <c r="AB18"/>
  <c r="X18"/>
  <c r="AW17"/>
  <c r="AC17"/>
  <c r="AB17"/>
  <c r="X17"/>
  <c r="AW16"/>
  <c r="AC16"/>
  <c r="AB16"/>
  <c r="X16"/>
  <c r="AW15"/>
  <c r="AC15"/>
  <c r="AB15"/>
  <c r="X15"/>
  <c r="AW14"/>
  <c r="AC14"/>
  <c r="AB14"/>
  <c r="X14"/>
  <c r="AW13"/>
  <c r="AC13"/>
  <c r="AB13"/>
  <c r="X13"/>
  <c r="AW12"/>
  <c r="AC12"/>
  <c r="AB12"/>
  <c r="X12"/>
  <c r="AW11"/>
  <c r="AC11"/>
  <c r="AB11"/>
  <c r="X11"/>
  <c r="AW10"/>
  <c r="AC10"/>
  <c r="AB10"/>
  <c r="X10"/>
  <c r="AC9"/>
  <c r="CM128" l="1"/>
  <c r="CO128" s="1"/>
  <c r="T67"/>
  <c r="CM117" s="1"/>
  <c r="CO117" s="1"/>
  <c r="CM167" s="1"/>
  <c r="CO167" s="1"/>
  <c r="T167" s="1"/>
  <c r="T66"/>
  <c r="CM116" s="1"/>
  <c r="CO116" s="1"/>
  <c r="CM166" s="1"/>
  <c r="CO166" s="1"/>
  <c r="T166" s="1"/>
  <c r="T65"/>
  <c r="CM115" s="1"/>
  <c r="CO115" s="1"/>
  <c r="CM165" s="1"/>
  <c r="CO165" s="1"/>
  <c r="T165" s="1"/>
  <c r="T64"/>
  <c r="CM114" s="1"/>
  <c r="CO114" s="1"/>
  <c r="CM164" s="1"/>
  <c r="CO164" s="1"/>
  <c r="T164" s="1"/>
  <c r="T63"/>
  <c r="CM113" s="1"/>
  <c r="CO113" s="1"/>
  <c r="CM163" s="1"/>
  <c r="CO163" s="1"/>
  <c r="T163" s="1"/>
  <c r="T62"/>
  <c r="CM112" s="1"/>
  <c r="CO112" s="1"/>
  <c r="CM162" s="1"/>
  <c r="CO162" s="1"/>
  <c r="T162" s="1"/>
  <c r="T60"/>
  <c r="CM110" s="1"/>
  <c r="CO110" s="1"/>
  <c r="CM160" s="1"/>
  <c r="CO160" s="1"/>
  <c r="T160" s="1"/>
  <c r="T92"/>
  <c r="CM142" s="1"/>
  <c r="CO142" s="1"/>
  <c r="CM192" s="1"/>
  <c r="CO192" s="1"/>
  <c r="T192" s="1"/>
  <c r="T91"/>
  <c r="CM141" s="1"/>
  <c r="CO141" s="1"/>
  <c r="CM191" s="1"/>
  <c r="CO191" s="1"/>
  <c r="T191" s="1"/>
  <c r="T90"/>
  <c r="CM140" s="1"/>
  <c r="CO140" s="1"/>
  <c r="CM190" s="1"/>
  <c r="CO190" s="1"/>
  <c r="T190" s="1"/>
  <c r="CM109"/>
  <c r="CO109" s="1"/>
  <c r="CM159" s="1"/>
  <c r="CM111"/>
  <c r="CO111" s="1"/>
  <c r="CM161" s="1"/>
  <c r="CO161" s="1"/>
  <c r="T161" s="1"/>
  <c r="CM138"/>
  <c r="CO138" s="1"/>
  <c r="CM188" s="1"/>
  <c r="CO188" s="1"/>
  <c r="T188" s="1"/>
  <c r="CM143"/>
  <c r="CO143" s="1"/>
  <c r="CM193" s="1"/>
  <c r="CO193" s="1"/>
  <c r="T193" s="1"/>
  <c r="CM144"/>
  <c r="CO144" s="1"/>
  <c r="CM194" s="1"/>
  <c r="CO194" s="1"/>
  <c r="T194" s="1"/>
  <c r="T75"/>
  <c r="CM125" s="1"/>
  <c r="CO125" s="1"/>
  <c r="CM175" s="1"/>
  <c r="CO175" s="1"/>
  <c r="T175" s="1"/>
  <c r="T72"/>
  <c r="CM122" s="1"/>
  <c r="CO122" s="1"/>
  <c r="CM172" s="1"/>
  <c r="CO172" s="1"/>
  <c r="T172" s="1"/>
  <c r="T71"/>
  <c r="CM121" s="1"/>
  <c r="CO121" s="1"/>
  <c r="CM171" s="1"/>
  <c r="CO171" s="1"/>
  <c r="T171" s="1"/>
  <c r="T70"/>
  <c r="CM120" s="1"/>
  <c r="CO120" s="1"/>
  <c r="CM170" s="1"/>
  <c r="CO170" s="1"/>
  <c r="T170" s="1"/>
  <c r="T69"/>
  <c r="CM119" s="1"/>
  <c r="CO119" s="1"/>
  <c r="CM169" s="1"/>
  <c r="CO169" s="1"/>
  <c r="T169" s="1"/>
  <c r="T68"/>
  <c r="CM118" s="1"/>
  <c r="CO118" s="1"/>
  <c r="CM168" s="1"/>
  <c r="CO168" s="1"/>
  <c r="T168" s="1"/>
  <c r="T87"/>
  <c r="CM137" s="1"/>
  <c r="CO137" s="1"/>
  <c r="CM187" s="1"/>
  <c r="CO187" s="1"/>
  <c r="T187" s="1"/>
  <c r="T86"/>
  <c r="CM136" s="1"/>
  <c r="CO136" s="1"/>
  <c r="CM186" s="1"/>
  <c r="CO186" s="1"/>
  <c r="T186" s="1"/>
  <c r="T85"/>
  <c r="CM135" s="1"/>
  <c r="CO135" s="1"/>
  <c r="CM185" s="1"/>
  <c r="CO185" s="1"/>
  <c r="T185" s="1"/>
  <c r="T84"/>
  <c r="CM134" s="1"/>
  <c r="CO134" s="1"/>
  <c r="CM184" s="1"/>
  <c r="CO184" s="1"/>
  <c r="T184" s="1"/>
  <c r="T83"/>
  <c r="CM133" s="1"/>
  <c r="CO133" s="1"/>
  <c r="CM183" s="1"/>
  <c r="CO183" s="1"/>
  <c r="T183" s="1"/>
  <c r="T82"/>
  <c r="CM132" s="1"/>
  <c r="CO132" s="1"/>
  <c r="CM182" s="1"/>
  <c r="CO182" s="1"/>
  <c r="T182" s="1"/>
  <c r="T81"/>
  <c r="CM131" s="1"/>
  <c r="CO131" s="1"/>
  <c r="CM181" s="1"/>
  <c r="CO181" s="1"/>
  <c r="T181" s="1"/>
  <c r="T80"/>
  <c r="CM130" s="1"/>
  <c r="CO130" s="1"/>
  <c r="CM180" s="1"/>
  <c r="CO180" s="1"/>
  <c r="T180" s="1"/>
  <c r="T79"/>
  <c r="CO129" s="1"/>
  <c r="CM179" s="1"/>
  <c r="CO179" s="1"/>
  <c r="T179" s="1"/>
  <c r="T77"/>
  <c r="CM127" s="1"/>
  <c r="CO127" s="1"/>
  <c r="CM177" s="1"/>
  <c r="CO177" s="1"/>
  <c r="T177" s="1"/>
  <c r="CM126"/>
  <c r="CO126" s="1"/>
  <c r="S59"/>
  <c r="CJ109" s="1"/>
  <c r="CL109" s="1"/>
  <c r="CJ159" s="1"/>
  <c r="CL159" s="1"/>
  <c r="S72"/>
  <c r="CJ122" s="1"/>
  <c r="CL122" s="1"/>
  <c r="CJ172" s="1"/>
  <c r="CL172" s="1"/>
  <c r="S70"/>
  <c r="CJ120" s="1"/>
  <c r="CL120" s="1"/>
  <c r="CJ170" s="1"/>
  <c r="CL170" s="1"/>
  <c r="S68"/>
  <c r="CJ118" s="1"/>
  <c r="CL118" s="1"/>
  <c r="CJ168" s="1"/>
  <c r="CL168" s="1"/>
  <c r="S67"/>
  <c r="CJ117" s="1"/>
  <c r="CL117" s="1"/>
  <c r="CJ167" s="1"/>
  <c r="CL167" s="1"/>
  <c r="S65"/>
  <c r="CJ115" s="1"/>
  <c r="CL115" s="1"/>
  <c r="CJ165" s="1"/>
  <c r="CL165" s="1"/>
  <c r="S63"/>
  <c r="CJ113" s="1"/>
  <c r="CL113" s="1"/>
  <c r="CJ163" s="1"/>
  <c r="CL163" s="1"/>
  <c r="S61"/>
  <c r="CJ111" s="1"/>
  <c r="CL111" s="1"/>
  <c r="CJ161" s="1"/>
  <c r="CL161" s="1"/>
  <c r="S94"/>
  <c r="CJ144" s="1"/>
  <c r="CL144" s="1"/>
  <c r="CJ194" s="1"/>
  <c r="CL194" s="1"/>
  <c r="S88"/>
  <c r="CJ138" s="1"/>
  <c r="CL138" s="1"/>
  <c r="CJ188" s="1"/>
  <c r="CL188" s="1"/>
  <c r="S87"/>
  <c r="CJ137" s="1"/>
  <c r="CL137" s="1"/>
  <c r="CJ187" s="1"/>
  <c r="CL187" s="1"/>
  <c r="S85"/>
  <c r="CJ135" s="1"/>
  <c r="CL135" s="1"/>
  <c r="CJ185" s="1"/>
  <c r="CL185" s="1"/>
  <c r="S83"/>
  <c r="CJ133" s="1"/>
  <c r="CL133" s="1"/>
  <c r="CJ183" s="1"/>
  <c r="CL183" s="1"/>
  <c r="CJ129"/>
  <c r="CL129" s="1"/>
  <c r="CJ179" s="1"/>
  <c r="CL179" s="1"/>
  <c r="CJ131"/>
  <c r="CL131" s="1"/>
  <c r="CJ181" s="1"/>
  <c r="CL181" s="1"/>
  <c r="CJ140"/>
  <c r="CL140" s="1"/>
  <c r="CJ190" s="1"/>
  <c r="CL190" s="1"/>
  <c r="S75"/>
  <c r="CJ125" s="1"/>
  <c r="CL125" s="1"/>
  <c r="CJ175" s="1"/>
  <c r="CL175" s="1"/>
  <c r="S71"/>
  <c r="CJ121" s="1"/>
  <c r="CL121" s="1"/>
  <c r="CJ171" s="1"/>
  <c r="CL171" s="1"/>
  <c r="S69"/>
  <c r="CJ119" s="1"/>
  <c r="CL119" s="1"/>
  <c r="CJ169" s="1"/>
  <c r="CL169" s="1"/>
  <c r="S66"/>
  <c r="CJ116" s="1"/>
  <c r="CL116" s="1"/>
  <c r="CJ166" s="1"/>
  <c r="CL166" s="1"/>
  <c r="S64"/>
  <c r="CJ114" s="1"/>
  <c r="CL114" s="1"/>
  <c r="CJ164" s="1"/>
  <c r="CL164" s="1"/>
  <c r="S62"/>
  <c r="CJ112" s="1"/>
  <c r="CL112" s="1"/>
  <c r="CJ162" s="1"/>
  <c r="CL162" s="1"/>
  <c r="S60"/>
  <c r="CJ110" s="1"/>
  <c r="CL110" s="1"/>
  <c r="CJ160" s="1"/>
  <c r="CL160" s="1"/>
  <c r="S93"/>
  <c r="CJ143" s="1"/>
  <c r="CL143" s="1"/>
  <c r="CJ193" s="1"/>
  <c r="CL193" s="1"/>
  <c r="S91"/>
  <c r="CJ141" s="1"/>
  <c r="CL141" s="1"/>
  <c r="CJ191" s="1"/>
  <c r="CL191" s="1"/>
  <c r="S89"/>
  <c r="CJ139" s="1"/>
  <c r="CL139" s="1"/>
  <c r="CJ189" s="1"/>
  <c r="CL189" s="1"/>
  <c r="S86"/>
  <c r="CJ136" s="1"/>
  <c r="CL136" s="1"/>
  <c r="CJ186" s="1"/>
  <c r="CL186" s="1"/>
  <c r="S84"/>
  <c r="CJ134" s="1"/>
  <c r="CL134" s="1"/>
  <c r="CJ184" s="1"/>
  <c r="CL184" s="1"/>
  <c r="S80"/>
  <c r="CJ130" s="1"/>
  <c r="CL130" s="1"/>
  <c r="CJ180" s="1"/>
  <c r="CL180" s="1"/>
  <c r="S78"/>
  <c r="CJ128" s="1"/>
  <c r="CL128" s="1"/>
  <c r="CJ178" s="1"/>
  <c r="CL178" s="1"/>
  <c r="S76"/>
  <c r="CJ126" s="1"/>
  <c r="CL126" s="1"/>
  <c r="CJ176" s="1"/>
  <c r="CL176" s="1"/>
  <c r="CG118"/>
  <c r="CI118" s="1"/>
  <c r="CG168" s="1"/>
  <c r="CI168" s="1"/>
  <c r="CG119"/>
  <c r="CI119" s="1"/>
  <c r="CG169" s="1"/>
  <c r="CI169" s="1"/>
  <c r="CG120"/>
  <c r="CI120" s="1"/>
  <c r="CG170" s="1"/>
  <c r="CI170" s="1"/>
  <c r="CG121"/>
  <c r="CI121" s="1"/>
  <c r="CG171" s="1"/>
  <c r="CI171" s="1"/>
  <c r="CG122"/>
  <c r="CI122" s="1"/>
  <c r="CG172" s="1"/>
  <c r="CI172" s="1"/>
  <c r="CG125"/>
  <c r="CI125" s="1"/>
  <c r="CG175" s="1"/>
  <c r="CI175" s="1"/>
  <c r="R59"/>
  <c r="CG109" s="1"/>
  <c r="CI109" s="1"/>
  <c r="CG159" s="1"/>
  <c r="CI159" s="1"/>
  <c r="R67"/>
  <c r="CG117" s="1"/>
  <c r="CI117" s="1"/>
  <c r="CG167" s="1"/>
  <c r="CI167" s="1"/>
  <c r="R66"/>
  <c r="CG116" s="1"/>
  <c r="CI116" s="1"/>
  <c r="CG166" s="1"/>
  <c r="CI166" s="1"/>
  <c r="R65"/>
  <c r="CG115" s="1"/>
  <c r="CI115" s="1"/>
  <c r="CG165" s="1"/>
  <c r="CI165" s="1"/>
  <c r="R64"/>
  <c r="CG114" s="1"/>
  <c r="CI114" s="1"/>
  <c r="CG164" s="1"/>
  <c r="CI164" s="1"/>
  <c r="R63"/>
  <c r="CG113" s="1"/>
  <c r="CI113" s="1"/>
  <c r="CG163" s="1"/>
  <c r="CI163" s="1"/>
  <c r="R62"/>
  <c r="CG112" s="1"/>
  <c r="CI112" s="1"/>
  <c r="CG162" s="1"/>
  <c r="CI162" s="1"/>
  <c r="R61"/>
  <c r="CG111" s="1"/>
  <c r="CI111" s="1"/>
  <c r="CG161" s="1"/>
  <c r="CI161" s="1"/>
  <c r="R60"/>
  <c r="CG110" s="1"/>
  <c r="CI110" s="1"/>
  <c r="CG160" s="1"/>
  <c r="CI160" s="1"/>
  <c r="R94"/>
  <c r="CG144" s="1"/>
  <c r="CI144" s="1"/>
  <c r="CG194" s="1"/>
  <c r="CI194" s="1"/>
  <c r="R93"/>
  <c r="CG143" s="1"/>
  <c r="CI143" s="1"/>
  <c r="CG193" s="1"/>
  <c r="CI193" s="1"/>
  <c r="R92"/>
  <c r="CG142" s="1"/>
  <c r="CI142" s="1"/>
  <c r="CG192" s="1"/>
  <c r="CI192" s="1"/>
  <c r="R91"/>
  <c r="CG141" s="1"/>
  <c r="CI141" s="1"/>
  <c r="CG191" s="1"/>
  <c r="CI191" s="1"/>
  <c r="R90"/>
  <c r="CG140" s="1"/>
  <c r="CI140" s="1"/>
  <c r="CG190" s="1"/>
  <c r="CI190" s="1"/>
  <c r="R89"/>
  <c r="CG139" s="1"/>
  <c r="CI139" s="1"/>
  <c r="CG189" s="1"/>
  <c r="CI189" s="1"/>
  <c r="R87"/>
  <c r="CG137" s="1"/>
  <c r="CI137" s="1"/>
  <c r="CG187" s="1"/>
  <c r="CI187" s="1"/>
  <c r="R86"/>
  <c r="CG136" s="1"/>
  <c r="CI136" s="1"/>
  <c r="CG186" s="1"/>
  <c r="CI186" s="1"/>
  <c r="R85"/>
  <c r="CG135" s="1"/>
  <c r="CI135" s="1"/>
  <c r="CG185" s="1"/>
  <c r="CI185" s="1"/>
  <c r="R84"/>
  <c r="CG134" s="1"/>
  <c r="CI134" s="1"/>
  <c r="CG184" s="1"/>
  <c r="CI184" s="1"/>
  <c r="R83"/>
  <c r="CG133" s="1"/>
  <c r="CI133" s="1"/>
  <c r="CG183" s="1"/>
  <c r="CI183" s="1"/>
  <c r="R82"/>
  <c r="CG132" s="1"/>
  <c r="CI132" s="1"/>
  <c r="CG182" s="1"/>
  <c r="CI182" s="1"/>
  <c r="R81"/>
  <c r="CG131" s="1"/>
  <c r="CI131" s="1"/>
  <c r="CG181" s="1"/>
  <c r="CI181" s="1"/>
  <c r="R80"/>
  <c r="CG130" s="1"/>
  <c r="CI130" s="1"/>
  <c r="CG180" s="1"/>
  <c r="CI180" s="1"/>
  <c r="R79"/>
  <c r="CG129" s="1"/>
  <c r="CI129" s="1"/>
  <c r="CG179" s="1"/>
  <c r="CI179" s="1"/>
  <c r="R78"/>
  <c r="CG128" s="1"/>
  <c r="CI128" s="1"/>
  <c r="CG178" s="1"/>
  <c r="CI178" s="1"/>
  <c r="R77"/>
  <c r="CG127" s="1"/>
  <c r="CI127" s="1"/>
  <c r="CG177" s="1"/>
  <c r="CI177" s="1"/>
  <c r="R76"/>
  <c r="CG126" s="1"/>
  <c r="CI126" s="1"/>
  <c r="CG176" s="1"/>
  <c r="CI176" s="1"/>
  <c r="Q60"/>
  <c r="CD110" s="1"/>
  <c r="CF110" s="1"/>
  <c r="CD160" s="1"/>
  <c r="CF160" s="1"/>
  <c r="Q91"/>
  <c r="CD141" s="1"/>
  <c r="CF141" s="1"/>
  <c r="CD191" s="1"/>
  <c r="CF191" s="1"/>
  <c r="Q89"/>
  <c r="CD139" s="1"/>
  <c r="CF139" s="1"/>
  <c r="CD189" s="1"/>
  <c r="CF189" s="1"/>
  <c r="Q87"/>
  <c r="CD137" s="1"/>
  <c r="CF137" s="1"/>
  <c r="CD187" s="1"/>
  <c r="CF187" s="1"/>
  <c r="Q81"/>
  <c r="CD131" s="1"/>
  <c r="CF131" s="1"/>
  <c r="CD181" s="1"/>
  <c r="CF181" s="1"/>
  <c r="Q79"/>
  <c r="CD129" s="1"/>
  <c r="CF129" s="1"/>
  <c r="CD179" s="1"/>
  <c r="CF179" s="1"/>
  <c r="Q77"/>
  <c r="CD127" s="1"/>
  <c r="CF127" s="1"/>
  <c r="CD177" s="1"/>
  <c r="CF177" s="1"/>
  <c r="CD112"/>
  <c r="CF112" s="1"/>
  <c r="CD162" s="1"/>
  <c r="CF162" s="1"/>
  <c r="CD114"/>
  <c r="CF114" s="1"/>
  <c r="CD164" s="1"/>
  <c r="CF164" s="1"/>
  <c r="CD116"/>
  <c r="CF116" s="1"/>
  <c r="CD166" s="1"/>
  <c r="CF166" s="1"/>
  <c r="CD119"/>
  <c r="CF119" s="1"/>
  <c r="CD169" s="1"/>
  <c r="CF169" s="1"/>
  <c r="CD121"/>
  <c r="CF121" s="1"/>
  <c r="CD171" s="1"/>
  <c r="CF171" s="1"/>
  <c r="CD125"/>
  <c r="CF125" s="1"/>
  <c r="CD175" s="1"/>
  <c r="CF175" s="1"/>
  <c r="CD133"/>
  <c r="CF133" s="1"/>
  <c r="CD183" s="1"/>
  <c r="CF183" s="1"/>
  <c r="CD135"/>
  <c r="CF135" s="1"/>
  <c r="CD185" s="1"/>
  <c r="CF185" s="1"/>
  <c r="CD143"/>
  <c r="CF143" s="1"/>
  <c r="CD193" s="1"/>
  <c r="CF193" s="1"/>
  <c r="Q59"/>
  <c r="CD109" s="1"/>
  <c r="CF109" s="1"/>
  <c r="CD159" s="1"/>
  <c r="CF159" s="1"/>
  <c r="Q72"/>
  <c r="CD122" s="1"/>
  <c r="CF122" s="1"/>
  <c r="CD172" s="1"/>
  <c r="CF172" s="1"/>
  <c r="Q70"/>
  <c r="CD120" s="1"/>
  <c r="CF120" s="1"/>
  <c r="CD170" s="1"/>
  <c r="CF170" s="1"/>
  <c r="Q68"/>
  <c r="CD118" s="1"/>
  <c r="CF118" s="1"/>
  <c r="CD168" s="1"/>
  <c r="CF168" s="1"/>
  <c r="Q67"/>
  <c r="CD117" s="1"/>
  <c r="CF117" s="1"/>
  <c r="CD167" s="1"/>
  <c r="CF167" s="1"/>
  <c r="Q65"/>
  <c r="CD115" s="1"/>
  <c r="CF115" s="1"/>
  <c r="CD165" s="1"/>
  <c r="CF165" s="1"/>
  <c r="Q63"/>
  <c r="CD113" s="1"/>
  <c r="CF113" s="1"/>
  <c r="CD163" s="1"/>
  <c r="CF163" s="1"/>
  <c r="Q61"/>
  <c r="CD111" s="1"/>
  <c r="CF111" s="1"/>
  <c r="CD161" s="1"/>
  <c r="CF161" s="1"/>
  <c r="Q94"/>
  <c r="CD144" s="1"/>
  <c r="CF144" s="1"/>
  <c r="CD194" s="1"/>
  <c r="CF194" s="1"/>
  <c r="Q92"/>
  <c r="CD142" s="1"/>
  <c r="CF142" s="1"/>
  <c r="CD192" s="1"/>
  <c r="CF192" s="1"/>
  <c r="Q90"/>
  <c r="CD140" s="1"/>
  <c r="CF140" s="1"/>
  <c r="CD190" s="1"/>
  <c r="CF190" s="1"/>
  <c r="Q88"/>
  <c r="CD138" s="1"/>
  <c r="CF138" s="1"/>
  <c r="CD188" s="1"/>
  <c r="CF188" s="1"/>
  <c r="Q84"/>
  <c r="CD134" s="1"/>
  <c r="CF134" s="1"/>
  <c r="CD184" s="1"/>
  <c r="CF184" s="1"/>
  <c r="Q82"/>
  <c r="CD132" s="1"/>
  <c r="CF132" s="1"/>
  <c r="CD182" s="1"/>
  <c r="CF182" s="1"/>
  <c r="Q80"/>
  <c r="CD130" s="1"/>
  <c r="CF130" s="1"/>
  <c r="CD180" s="1"/>
  <c r="CF180" s="1"/>
  <c r="Q78"/>
  <c r="CD128" s="1"/>
  <c r="CF128" s="1"/>
  <c r="CD178" s="1"/>
  <c r="CF178" s="1"/>
  <c r="Q76"/>
  <c r="CD126" s="1"/>
  <c r="CF126" s="1"/>
  <c r="CD176" s="1"/>
  <c r="CF176" s="1"/>
  <c r="CA118"/>
  <c r="CC118" s="1"/>
  <c r="CA168" s="1"/>
  <c r="CC168" s="1"/>
  <c r="CA119"/>
  <c r="CC119" s="1"/>
  <c r="CA169" s="1"/>
  <c r="CC169" s="1"/>
  <c r="CA120"/>
  <c r="CC120" s="1"/>
  <c r="CA170" s="1"/>
  <c r="CC170" s="1"/>
  <c r="CA121"/>
  <c r="CC121" s="1"/>
  <c r="CA171" s="1"/>
  <c r="CC171" s="1"/>
  <c r="CA122"/>
  <c r="CC122" s="1"/>
  <c r="CA172" s="1"/>
  <c r="CC172" s="1"/>
  <c r="CA125"/>
  <c r="CC125" s="1"/>
  <c r="CA175" s="1"/>
  <c r="CC175" s="1"/>
  <c r="P59"/>
  <c r="CA109" s="1"/>
  <c r="CC109" s="1"/>
  <c r="CA159" s="1"/>
  <c r="CC159" s="1"/>
  <c r="P67"/>
  <c r="CA117" s="1"/>
  <c r="CC117" s="1"/>
  <c r="CA167" s="1"/>
  <c r="CC167" s="1"/>
  <c r="P66"/>
  <c r="CA116" s="1"/>
  <c r="CC116" s="1"/>
  <c r="CA166" s="1"/>
  <c r="CC166" s="1"/>
  <c r="P65"/>
  <c r="CA115" s="1"/>
  <c r="CC115" s="1"/>
  <c r="CA165" s="1"/>
  <c r="CC165" s="1"/>
  <c r="P64"/>
  <c r="CA114" s="1"/>
  <c r="CC114" s="1"/>
  <c r="CA164" s="1"/>
  <c r="CC164" s="1"/>
  <c r="P63"/>
  <c r="CA113" s="1"/>
  <c r="CC113" s="1"/>
  <c r="CA163" s="1"/>
  <c r="CC163" s="1"/>
  <c r="P62"/>
  <c r="CA112" s="1"/>
  <c r="CC112" s="1"/>
  <c r="CA162" s="1"/>
  <c r="CC162" s="1"/>
  <c r="P61"/>
  <c r="CA111" s="1"/>
  <c r="CC111" s="1"/>
  <c r="CA161" s="1"/>
  <c r="CC161" s="1"/>
  <c r="P60"/>
  <c r="CA110" s="1"/>
  <c r="CC110" s="1"/>
  <c r="CA160" s="1"/>
  <c r="CC160" s="1"/>
  <c r="P94"/>
  <c r="CA144" s="1"/>
  <c r="CC144" s="1"/>
  <c r="CA194" s="1"/>
  <c r="CC194" s="1"/>
  <c r="P93"/>
  <c r="CA143" s="1"/>
  <c r="CC143" s="1"/>
  <c r="CA193" s="1"/>
  <c r="CC193" s="1"/>
  <c r="P92"/>
  <c r="CA142" s="1"/>
  <c r="CC142" s="1"/>
  <c r="CA192" s="1"/>
  <c r="CC192" s="1"/>
  <c r="P91"/>
  <c r="CA141" s="1"/>
  <c r="CC141" s="1"/>
  <c r="CA191" s="1"/>
  <c r="CC191" s="1"/>
  <c r="P90"/>
  <c r="CA140" s="1"/>
  <c r="CC140" s="1"/>
  <c r="CA190" s="1"/>
  <c r="CC190" s="1"/>
  <c r="P87"/>
  <c r="CA137" s="1"/>
  <c r="CC137" s="1"/>
  <c r="CA187" s="1"/>
  <c r="CC187" s="1"/>
  <c r="P86"/>
  <c r="CA136" s="1"/>
  <c r="CC136" s="1"/>
  <c r="CA186" s="1"/>
  <c r="CC186" s="1"/>
  <c r="P85"/>
  <c r="CA135" s="1"/>
  <c r="CC135" s="1"/>
  <c r="CA185" s="1"/>
  <c r="CC185" s="1"/>
  <c r="P84"/>
  <c r="CA134" s="1"/>
  <c r="CC134" s="1"/>
  <c r="CA184" s="1"/>
  <c r="CC184" s="1"/>
  <c r="P83"/>
  <c r="CA133" s="1"/>
  <c r="CC133" s="1"/>
  <c r="CA183" s="1"/>
  <c r="CC183" s="1"/>
  <c r="P82"/>
  <c r="CA132" s="1"/>
  <c r="CC132" s="1"/>
  <c r="CA182" s="1"/>
  <c r="CC182" s="1"/>
  <c r="P81"/>
  <c r="CA131" s="1"/>
  <c r="CC131" s="1"/>
  <c r="CA181" s="1"/>
  <c r="CC181" s="1"/>
  <c r="P80"/>
  <c r="CA130" s="1"/>
  <c r="CC130" s="1"/>
  <c r="CA180" s="1"/>
  <c r="CC180" s="1"/>
  <c r="P79"/>
  <c r="CA129" s="1"/>
  <c r="CC129" s="1"/>
  <c r="CA179" s="1"/>
  <c r="CC179" s="1"/>
  <c r="P78"/>
  <c r="CA128" s="1"/>
  <c r="CC128" s="1"/>
  <c r="CA178" s="1"/>
  <c r="CC178" s="1"/>
  <c r="P77"/>
  <c r="CA127" s="1"/>
  <c r="CC127" s="1"/>
  <c r="CA177" s="1"/>
  <c r="CC177" s="1"/>
  <c r="P76"/>
  <c r="CA126" s="1"/>
  <c r="CC126" s="1"/>
  <c r="CA176" s="1"/>
  <c r="CC176" s="1"/>
  <c r="O72"/>
  <c r="BX122" s="1"/>
  <c r="BZ122" s="1"/>
  <c r="BX172" s="1"/>
  <c r="BZ172" s="1"/>
  <c r="O70"/>
  <c r="BX120" s="1"/>
  <c r="BZ120" s="1"/>
  <c r="BX170" s="1"/>
  <c r="BZ170" s="1"/>
  <c r="O66"/>
  <c r="BX116" s="1"/>
  <c r="BZ116" s="1"/>
  <c r="BX166" s="1"/>
  <c r="BZ166" s="1"/>
  <c r="O64"/>
  <c r="BX114" s="1"/>
  <c r="BZ114" s="1"/>
  <c r="BX164" s="1"/>
  <c r="BZ164" s="1"/>
  <c r="O62"/>
  <c r="BX112" s="1"/>
  <c r="BZ112" s="1"/>
  <c r="BX162" s="1"/>
  <c r="BZ162" s="1"/>
  <c r="O60"/>
  <c r="BX110" s="1"/>
  <c r="BZ110" s="1"/>
  <c r="BX160" s="1"/>
  <c r="BZ160" s="1"/>
  <c r="O93"/>
  <c r="BX143" s="1"/>
  <c r="BZ143" s="1"/>
  <c r="BX193" s="1"/>
  <c r="BZ193" s="1"/>
  <c r="O85"/>
  <c r="BX135" s="1"/>
  <c r="BZ135" s="1"/>
  <c r="BX185" s="1"/>
  <c r="BZ185" s="1"/>
  <c r="O83"/>
  <c r="BX133" s="1"/>
  <c r="BZ133" s="1"/>
  <c r="BX183" s="1"/>
  <c r="BZ183" s="1"/>
  <c r="BX109"/>
  <c r="BZ109" s="1"/>
  <c r="BX159" s="1"/>
  <c r="BZ159" s="1"/>
  <c r="BX127"/>
  <c r="BZ127" s="1"/>
  <c r="BX177" s="1"/>
  <c r="BZ177" s="1"/>
  <c r="BX129"/>
  <c r="BZ129" s="1"/>
  <c r="BX179" s="1"/>
  <c r="BZ179" s="1"/>
  <c r="BX131"/>
  <c r="BZ131" s="1"/>
  <c r="BX181" s="1"/>
  <c r="BZ181" s="1"/>
  <c r="BX137"/>
  <c r="BZ137" s="1"/>
  <c r="BX187" s="1"/>
  <c r="BZ187" s="1"/>
  <c r="BX139"/>
  <c r="BZ139" s="1"/>
  <c r="BX189" s="1"/>
  <c r="BZ189" s="1"/>
  <c r="BX141"/>
  <c r="BZ141" s="1"/>
  <c r="BX191" s="1"/>
  <c r="BZ191" s="1"/>
  <c r="O75"/>
  <c r="BX125" s="1"/>
  <c r="BZ125" s="1"/>
  <c r="BX175" s="1"/>
  <c r="BZ175" s="1"/>
  <c r="O71"/>
  <c r="BX121" s="1"/>
  <c r="BZ121" s="1"/>
  <c r="BX171" s="1"/>
  <c r="BZ171" s="1"/>
  <c r="O69"/>
  <c r="BX119" s="1"/>
  <c r="BZ119" s="1"/>
  <c r="BX169" s="1"/>
  <c r="BZ169" s="1"/>
  <c r="O67"/>
  <c r="BX117" s="1"/>
  <c r="BZ117" s="1"/>
  <c r="BX167" s="1"/>
  <c r="BZ167" s="1"/>
  <c r="O65"/>
  <c r="BX115" s="1"/>
  <c r="BZ115" s="1"/>
  <c r="BX165" s="1"/>
  <c r="BZ165" s="1"/>
  <c r="O63"/>
  <c r="BX113" s="1"/>
  <c r="BZ113" s="1"/>
  <c r="BX163" s="1"/>
  <c r="BZ163" s="1"/>
  <c r="O61"/>
  <c r="BX111" s="1"/>
  <c r="BZ111" s="1"/>
  <c r="BX161" s="1"/>
  <c r="BZ161" s="1"/>
  <c r="O94"/>
  <c r="BX144" s="1"/>
  <c r="BZ144" s="1"/>
  <c r="BX194" s="1"/>
  <c r="BZ194" s="1"/>
  <c r="O92"/>
  <c r="BX142" s="1"/>
  <c r="BZ142" s="1"/>
  <c r="BX192" s="1"/>
  <c r="BZ192" s="1"/>
  <c r="O90"/>
  <c r="BX140" s="1"/>
  <c r="BZ140" s="1"/>
  <c r="BX190" s="1"/>
  <c r="BZ190" s="1"/>
  <c r="O88"/>
  <c r="BX138" s="1"/>
  <c r="BZ138" s="1"/>
  <c r="BX188" s="1"/>
  <c r="BZ188" s="1"/>
  <c r="O86"/>
  <c r="BX136" s="1"/>
  <c r="BZ136" s="1"/>
  <c r="BX186" s="1"/>
  <c r="BZ186" s="1"/>
  <c r="O84"/>
  <c r="BX134" s="1"/>
  <c r="BZ134" s="1"/>
  <c r="BX184" s="1"/>
  <c r="BZ184" s="1"/>
  <c r="O82"/>
  <c r="BX132" s="1"/>
  <c r="BZ132" s="1"/>
  <c r="BX182" s="1"/>
  <c r="BZ182" s="1"/>
  <c r="O80"/>
  <c r="BX130" s="1"/>
  <c r="BZ130" s="1"/>
  <c r="BX180" s="1"/>
  <c r="BZ180" s="1"/>
  <c r="O78"/>
  <c r="BX128" s="1"/>
  <c r="BZ128" s="1"/>
  <c r="BX178" s="1"/>
  <c r="BZ178" s="1"/>
  <c r="O76"/>
  <c r="BX126" s="1"/>
  <c r="BZ126" s="1"/>
  <c r="BX176" s="1"/>
  <c r="BZ176" s="1"/>
  <c r="BU109"/>
  <c r="BW109" s="1"/>
  <c r="BU159" s="1"/>
  <c r="BW159" s="1"/>
  <c r="N75"/>
  <c r="BU125" s="1"/>
  <c r="BW125" s="1"/>
  <c r="BU175" s="1"/>
  <c r="BW175" s="1"/>
  <c r="N72"/>
  <c r="BU122" s="1"/>
  <c r="BW122" s="1"/>
  <c r="BU172" s="1"/>
  <c r="BW172" s="1"/>
  <c r="N71"/>
  <c r="BU121" s="1"/>
  <c r="BW121" s="1"/>
  <c r="BU171" s="1"/>
  <c r="BW171" s="1"/>
  <c r="N70"/>
  <c r="BU120" s="1"/>
  <c r="BW120" s="1"/>
  <c r="BU170" s="1"/>
  <c r="BW170" s="1"/>
  <c r="N69"/>
  <c r="BU119" s="1"/>
  <c r="BW119" s="1"/>
  <c r="BU169" s="1"/>
  <c r="BW169" s="1"/>
  <c r="N68"/>
  <c r="BU118" s="1"/>
  <c r="BW118" s="1"/>
  <c r="BU168" s="1"/>
  <c r="BW168" s="1"/>
  <c r="N67"/>
  <c r="BU117" s="1"/>
  <c r="BW117" s="1"/>
  <c r="BU167" s="1"/>
  <c r="BW167" s="1"/>
  <c r="N66"/>
  <c r="BU116" s="1"/>
  <c r="BW116" s="1"/>
  <c r="BU166" s="1"/>
  <c r="BW166" s="1"/>
  <c r="N65"/>
  <c r="BU115" s="1"/>
  <c r="BW115" s="1"/>
  <c r="BU165" s="1"/>
  <c r="BW165" s="1"/>
  <c r="N64"/>
  <c r="BU114" s="1"/>
  <c r="BW114" s="1"/>
  <c r="BU164" s="1"/>
  <c r="BW164" s="1"/>
  <c r="N63"/>
  <c r="BU113" s="1"/>
  <c r="BW113" s="1"/>
  <c r="BU163" s="1"/>
  <c r="BW163" s="1"/>
  <c r="N62"/>
  <c r="BU112" s="1"/>
  <c r="BW112" s="1"/>
  <c r="BU162" s="1"/>
  <c r="BW162" s="1"/>
  <c r="N61"/>
  <c r="BU111" s="1"/>
  <c r="BW111" s="1"/>
  <c r="BU161" s="1"/>
  <c r="BW161" s="1"/>
  <c r="N60"/>
  <c r="BU110" s="1"/>
  <c r="BW110" s="1"/>
  <c r="BU160" s="1"/>
  <c r="BW160" s="1"/>
  <c r="N94"/>
  <c r="BU144" s="1"/>
  <c r="BW144" s="1"/>
  <c r="BU194" s="1"/>
  <c r="N93"/>
  <c r="BU143" s="1"/>
  <c r="BW143" s="1"/>
  <c r="BU193" s="1"/>
  <c r="BW193" s="1"/>
  <c r="N92"/>
  <c r="BU142" s="1"/>
  <c r="BW142" s="1"/>
  <c r="BU192" s="1"/>
  <c r="BW192" s="1"/>
  <c r="N91"/>
  <c r="BU141" s="1"/>
  <c r="BW141" s="1"/>
  <c r="BU191" s="1"/>
  <c r="BW191" s="1"/>
  <c r="N90"/>
  <c r="BU140" s="1"/>
  <c r="BW140" s="1"/>
  <c r="BU190" s="1"/>
  <c r="BW190" s="1"/>
  <c r="N89"/>
  <c r="BU139" s="1"/>
  <c r="BW139" s="1"/>
  <c r="BU189" s="1"/>
  <c r="BW189" s="1"/>
  <c r="N88"/>
  <c r="BU138" s="1"/>
  <c r="BW138" s="1"/>
  <c r="BU188" s="1"/>
  <c r="BW188" s="1"/>
  <c r="N87"/>
  <c r="BU137" s="1"/>
  <c r="BW137" s="1"/>
  <c r="BU187" s="1"/>
  <c r="BW187" s="1"/>
  <c r="N86"/>
  <c r="BU136" s="1"/>
  <c r="BW136" s="1"/>
  <c r="BU186" s="1"/>
  <c r="BW186" s="1"/>
  <c r="N85"/>
  <c r="BU135" s="1"/>
  <c r="BW135" s="1"/>
  <c r="BU185" s="1"/>
  <c r="BW185" s="1"/>
  <c r="N84"/>
  <c r="BU134" s="1"/>
  <c r="BW134" s="1"/>
  <c r="BU184" s="1"/>
  <c r="BW184" s="1"/>
  <c r="N83"/>
  <c r="BU133" s="1"/>
  <c r="BW133" s="1"/>
  <c r="BU183" s="1"/>
  <c r="BW183" s="1"/>
  <c r="N82"/>
  <c r="BU132" s="1"/>
  <c r="BW132" s="1"/>
  <c r="BU182" s="1"/>
  <c r="BW182" s="1"/>
  <c r="N81"/>
  <c r="BU131" s="1"/>
  <c r="BW131" s="1"/>
  <c r="BU181" s="1"/>
  <c r="BW181" s="1"/>
  <c r="N80"/>
  <c r="BU130" s="1"/>
  <c r="BW130" s="1"/>
  <c r="BU180" s="1"/>
  <c r="BW180" s="1"/>
  <c r="N79"/>
  <c r="BU129" s="1"/>
  <c r="BW129" s="1"/>
  <c r="BU179" s="1"/>
  <c r="BW179" s="1"/>
  <c r="N78"/>
  <c r="BU128" s="1"/>
  <c r="BW128" s="1"/>
  <c r="BU178" s="1"/>
  <c r="BW178" s="1"/>
  <c r="N77"/>
  <c r="BU127" s="1"/>
  <c r="BW127" s="1"/>
  <c r="BU177" s="1"/>
  <c r="BW177" s="1"/>
  <c r="N76"/>
  <c r="BU126" s="1"/>
  <c r="BW126" s="1"/>
  <c r="BU176" s="1"/>
  <c r="BW176" s="1"/>
  <c r="M59"/>
  <c r="BR109" s="1"/>
  <c r="BT109" s="1"/>
  <c r="BR159" s="1"/>
  <c r="BT159" s="1"/>
  <c r="M66"/>
  <c r="BR116" s="1"/>
  <c r="BT116" s="1"/>
  <c r="BR166" s="1"/>
  <c r="BT166" s="1"/>
  <c r="M64"/>
  <c r="BR114" s="1"/>
  <c r="BT114" s="1"/>
  <c r="BR164" s="1"/>
  <c r="BT164" s="1"/>
  <c r="M62"/>
  <c r="BR112" s="1"/>
  <c r="BT112" s="1"/>
  <c r="BR162" s="1"/>
  <c r="BT162" s="1"/>
  <c r="M60"/>
  <c r="BR110" s="1"/>
  <c r="BT110" s="1"/>
  <c r="BR160" s="1"/>
  <c r="BT160" s="1"/>
  <c r="M93"/>
  <c r="BR143" s="1"/>
  <c r="BT143" s="1"/>
  <c r="BR193" s="1"/>
  <c r="BT193" s="1"/>
  <c r="M81"/>
  <c r="BR131" s="1"/>
  <c r="BT131" s="1"/>
  <c r="BR181" s="1"/>
  <c r="BT181" s="1"/>
  <c r="M79"/>
  <c r="BR129" s="1"/>
  <c r="BT129" s="1"/>
  <c r="BR179" s="1"/>
  <c r="BT179" s="1"/>
  <c r="M77"/>
  <c r="BR127" s="1"/>
  <c r="BT127" s="1"/>
  <c r="BR177" s="1"/>
  <c r="BT177" s="1"/>
  <c r="BR118"/>
  <c r="BT118" s="1"/>
  <c r="BR168" s="1"/>
  <c r="BT168" s="1"/>
  <c r="BR120"/>
  <c r="BT120" s="1"/>
  <c r="BR170" s="1"/>
  <c r="BT170" s="1"/>
  <c r="BR122"/>
  <c r="BT122" s="1"/>
  <c r="BR172" s="1"/>
  <c r="BT172" s="1"/>
  <c r="BR133"/>
  <c r="BT133" s="1"/>
  <c r="BR183" s="1"/>
  <c r="BT183" s="1"/>
  <c r="BR135"/>
  <c r="BT135" s="1"/>
  <c r="BR185" s="1"/>
  <c r="BT185" s="1"/>
  <c r="BR137"/>
  <c r="BT137" s="1"/>
  <c r="BR187" s="1"/>
  <c r="BT187" s="1"/>
  <c r="BR139"/>
  <c r="BT139" s="1"/>
  <c r="BR189" s="1"/>
  <c r="BT189" s="1"/>
  <c r="BR141"/>
  <c r="BT141" s="1"/>
  <c r="BR191" s="1"/>
  <c r="BT191" s="1"/>
  <c r="M75"/>
  <c r="BR125" s="1"/>
  <c r="BT125" s="1"/>
  <c r="BR175" s="1"/>
  <c r="BT175" s="1"/>
  <c r="M71"/>
  <c r="BR121" s="1"/>
  <c r="BT121" s="1"/>
  <c r="BR171" s="1"/>
  <c r="BT171" s="1"/>
  <c r="M69"/>
  <c r="BR119" s="1"/>
  <c r="BT119" s="1"/>
  <c r="BR169" s="1"/>
  <c r="BT169" s="1"/>
  <c r="M67"/>
  <c r="BR117" s="1"/>
  <c r="BT117" s="1"/>
  <c r="BR167" s="1"/>
  <c r="BT167" s="1"/>
  <c r="M65"/>
  <c r="BR115" s="1"/>
  <c r="BT115" s="1"/>
  <c r="BR165" s="1"/>
  <c r="BT165" s="1"/>
  <c r="M63"/>
  <c r="BR113" s="1"/>
  <c r="BT113" s="1"/>
  <c r="BR163" s="1"/>
  <c r="BT163" s="1"/>
  <c r="M61"/>
  <c r="BR111" s="1"/>
  <c r="BT111" s="1"/>
  <c r="BR161" s="1"/>
  <c r="BT161" s="1"/>
  <c r="M94"/>
  <c r="BR144" s="1"/>
  <c r="BT144" s="1"/>
  <c r="BR194" s="1"/>
  <c r="BT194" s="1"/>
  <c r="M92"/>
  <c r="BR142" s="1"/>
  <c r="BT142" s="1"/>
  <c r="BR192" s="1"/>
  <c r="BT192" s="1"/>
  <c r="M90"/>
  <c r="BR140" s="1"/>
  <c r="BT140" s="1"/>
  <c r="BR190" s="1"/>
  <c r="BT190" s="1"/>
  <c r="M88"/>
  <c r="BR138" s="1"/>
  <c r="BT138" s="1"/>
  <c r="BR188" s="1"/>
  <c r="BT188" s="1"/>
  <c r="M84"/>
  <c r="BR134" s="1"/>
  <c r="BT134" s="1"/>
  <c r="BR184" s="1"/>
  <c r="BT184" s="1"/>
  <c r="M82"/>
  <c r="BR132" s="1"/>
  <c r="BT132" s="1"/>
  <c r="BR182" s="1"/>
  <c r="BT182" s="1"/>
  <c r="M80"/>
  <c r="BR130" s="1"/>
  <c r="BT130" s="1"/>
  <c r="BR180" s="1"/>
  <c r="BT180" s="1"/>
  <c r="M78"/>
  <c r="BR128" s="1"/>
  <c r="BT128" s="1"/>
  <c r="BR178" s="1"/>
  <c r="BT178" s="1"/>
  <c r="M76"/>
  <c r="BR126" s="1"/>
  <c r="BT126" s="1"/>
  <c r="BR176" s="1"/>
  <c r="BT176" s="1"/>
  <c r="L59"/>
  <c r="BO109" s="1"/>
  <c r="BQ109" s="1"/>
  <c r="BO159" s="1"/>
  <c r="BQ159" s="1"/>
  <c r="L75"/>
  <c r="BO125" s="1"/>
  <c r="BQ125" s="1"/>
  <c r="BO175" s="1"/>
  <c r="BQ175" s="1"/>
  <c r="L72"/>
  <c r="BO122" s="1"/>
  <c r="BQ122" s="1"/>
  <c r="BO172" s="1"/>
  <c r="BQ172" s="1"/>
  <c r="L71"/>
  <c r="BO121" s="1"/>
  <c r="BQ121" s="1"/>
  <c r="BO171" s="1"/>
  <c r="BQ171" s="1"/>
  <c r="L70"/>
  <c r="BO120" s="1"/>
  <c r="BQ120" s="1"/>
  <c r="BO170" s="1"/>
  <c r="BQ170" s="1"/>
  <c r="L69"/>
  <c r="BO119" s="1"/>
  <c r="BQ119" s="1"/>
  <c r="BO169" s="1"/>
  <c r="BQ169" s="1"/>
  <c r="L68"/>
  <c r="BO118" s="1"/>
  <c r="BQ118" s="1"/>
  <c r="BO168" s="1"/>
  <c r="BQ168" s="1"/>
  <c r="L67"/>
  <c r="BO117" s="1"/>
  <c r="BQ117" s="1"/>
  <c r="BO167" s="1"/>
  <c r="BQ167" s="1"/>
  <c r="L66"/>
  <c r="BO116" s="1"/>
  <c r="BQ116" s="1"/>
  <c r="BO166" s="1"/>
  <c r="BQ166" s="1"/>
  <c r="L65"/>
  <c r="BO115" s="1"/>
  <c r="BQ115" s="1"/>
  <c r="BO165" s="1"/>
  <c r="BQ165" s="1"/>
  <c r="L64"/>
  <c r="BO114" s="1"/>
  <c r="BQ114" s="1"/>
  <c r="BO164" s="1"/>
  <c r="BQ164" s="1"/>
  <c r="L63"/>
  <c r="BO113" s="1"/>
  <c r="BQ113" s="1"/>
  <c r="BO163" s="1"/>
  <c r="BQ163" s="1"/>
  <c r="L62"/>
  <c r="BO112" s="1"/>
  <c r="BQ112" s="1"/>
  <c r="BO162" s="1"/>
  <c r="BQ162" s="1"/>
  <c r="L61"/>
  <c r="BO111" s="1"/>
  <c r="BQ111" s="1"/>
  <c r="BO161" s="1"/>
  <c r="BQ161" s="1"/>
  <c r="L60"/>
  <c r="BO110" s="1"/>
  <c r="BQ110" s="1"/>
  <c r="BO160" s="1"/>
  <c r="BQ160" s="1"/>
  <c r="L94"/>
  <c r="BO144" s="1"/>
  <c r="BQ144" s="1"/>
  <c r="BO194" s="1"/>
  <c r="BQ194" s="1"/>
  <c r="L93"/>
  <c r="BO143" s="1"/>
  <c r="BQ143" s="1"/>
  <c r="BO193" s="1"/>
  <c r="BQ193" s="1"/>
  <c r="L92"/>
  <c r="BO142" s="1"/>
  <c r="BQ142" s="1"/>
  <c r="BO192" s="1"/>
  <c r="BQ192" s="1"/>
  <c r="L91"/>
  <c r="BO141" s="1"/>
  <c r="BQ141" s="1"/>
  <c r="BO191" s="1"/>
  <c r="BQ191" s="1"/>
  <c r="L90"/>
  <c r="BO140" s="1"/>
  <c r="BQ140" s="1"/>
  <c r="BO190" s="1"/>
  <c r="BQ190" s="1"/>
  <c r="L87"/>
  <c r="BO137" s="1"/>
  <c r="BQ137" s="1"/>
  <c r="BO187" s="1"/>
  <c r="BQ187" s="1"/>
  <c r="L86"/>
  <c r="BO136" s="1"/>
  <c r="BQ136" s="1"/>
  <c r="BO186" s="1"/>
  <c r="BQ186" s="1"/>
  <c r="L85"/>
  <c r="BO135" s="1"/>
  <c r="BQ135" s="1"/>
  <c r="BO185" s="1"/>
  <c r="BQ185" s="1"/>
  <c r="L84"/>
  <c r="BO134" s="1"/>
  <c r="BQ134" s="1"/>
  <c r="BO184" s="1"/>
  <c r="BQ184" s="1"/>
  <c r="L83"/>
  <c r="BO133" s="1"/>
  <c r="BQ133" s="1"/>
  <c r="BO183" s="1"/>
  <c r="BQ183" s="1"/>
  <c r="L82"/>
  <c r="BO132" s="1"/>
  <c r="BQ132" s="1"/>
  <c r="BO182" s="1"/>
  <c r="BQ182" s="1"/>
  <c r="L81"/>
  <c r="BO131" s="1"/>
  <c r="BQ131" s="1"/>
  <c r="BO181" s="1"/>
  <c r="BQ181" s="1"/>
  <c r="L80"/>
  <c r="BO130" s="1"/>
  <c r="BQ130" s="1"/>
  <c r="BO180" s="1"/>
  <c r="BQ180" s="1"/>
  <c r="L79"/>
  <c r="BO129" s="1"/>
  <c r="BQ129" s="1"/>
  <c r="BO179" s="1"/>
  <c r="BQ179" s="1"/>
  <c r="L78"/>
  <c r="BO128" s="1"/>
  <c r="BQ128" s="1"/>
  <c r="BO178" s="1"/>
  <c r="BQ178" s="1"/>
  <c r="L77"/>
  <c r="BO127" s="1"/>
  <c r="BQ127" s="1"/>
  <c r="BO177" s="1"/>
  <c r="BQ177" s="1"/>
  <c r="L76"/>
  <c r="BO126" s="1"/>
  <c r="BQ126" s="1"/>
  <c r="BO176" s="1"/>
  <c r="BQ176" s="1"/>
  <c r="BL116"/>
  <c r="BN116" s="1"/>
  <c r="K66"/>
  <c r="K64"/>
  <c r="BL114" s="1"/>
  <c r="BN114" s="1"/>
  <c r="K62"/>
  <c r="BL112" s="1"/>
  <c r="BN112" s="1"/>
  <c r="K60"/>
  <c r="BL110" s="1"/>
  <c r="BN110" s="1"/>
  <c r="BL118"/>
  <c r="BN118" s="1"/>
  <c r="BL125"/>
  <c r="BN125" s="1"/>
  <c r="Y93"/>
  <c r="K75"/>
  <c r="K71"/>
  <c r="BL121" s="1"/>
  <c r="BN121" s="1"/>
  <c r="K69"/>
  <c r="BL119" s="1"/>
  <c r="BN119" s="1"/>
  <c r="K94"/>
  <c r="BL144" s="1"/>
  <c r="BN144" s="1"/>
  <c r="K90"/>
  <c r="BL140" s="1"/>
  <c r="BN140" s="1"/>
  <c r="K86"/>
  <c r="BL136" s="1"/>
  <c r="BN136" s="1"/>
  <c r="K84"/>
  <c r="BL134" s="1"/>
  <c r="BN134" s="1"/>
  <c r="K80"/>
  <c r="BL130" s="1"/>
  <c r="BN130" s="1"/>
  <c r="W43"/>
  <c r="Y43" s="1"/>
  <c r="W41"/>
  <c r="Y41" s="1"/>
  <c r="W39"/>
  <c r="Y39" s="1"/>
  <c r="W37"/>
  <c r="Y37" s="1"/>
  <c r="W35"/>
  <c r="Y35" s="1"/>
  <c r="W33"/>
  <c r="Y33" s="1"/>
  <c r="W31"/>
  <c r="Y31" s="1"/>
  <c r="W29"/>
  <c r="Y29" s="1"/>
  <c r="W27"/>
  <c r="Y27" s="1"/>
  <c r="W44"/>
  <c r="Y44" s="1"/>
  <c r="W42"/>
  <c r="Y42" s="1"/>
  <c r="W40"/>
  <c r="Y40" s="1"/>
  <c r="W38"/>
  <c r="Y38" s="1"/>
  <c r="W36"/>
  <c r="Y36" s="1"/>
  <c r="W34"/>
  <c r="Y34" s="1"/>
  <c r="W32"/>
  <c r="Y32" s="1"/>
  <c r="W30"/>
  <c r="Y30" s="1"/>
  <c r="W28"/>
  <c r="Y28" s="1"/>
  <c r="W26"/>
  <c r="Y26" s="1"/>
  <c r="AB60"/>
  <c r="AB62"/>
  <c r="AB64"/>
  <c r="AB66"/>
  <c r="AD68"/>
  <c r="AB69"/>
  <c r="AB71"/>
  <c r="AD75"/>
  <c r="AD77"/>
  <c r="AD80"/>
  <c r="AD82"/>
  <c r="Y173"/>
  <c r="W9"/>
  <c r="Y9" s="1"/>
  <c r="W21"/>
  <c r="Y21" s="1"/>
  <c r="W19"/>
  <c r="Y19" s="1"/>
  <c r="W17"/>
  <c r="Y17" s="1"/>
  <c r="W15"/>
  <c r="Y15" s="1"/>
  <c r="W13"/>
  <c r="Y13" s="1"/>
  <c r="W11"/>
  <c r="Y11" s="1"/>
  <c r="W25"/>
  <c r="Y25" s="1"/>
  <c r="AD60"/>
  <c r="AD62"/>
  <c r="AD64"/>
  <c r="AD66"/>
  <c r="AB68"/>
  <c r="AD69"/>
  <c r="AD71"/>
  <c r="AB75"/>
  <c r="AB77"/>
  <c r="AB80"/>
  <c r="AB82"/>
  <c r="W22"/>
  <c r="Y22" s="1"/>
  <c r="W20"/>
  <c r="Y20" s="1"/>
  <c r="W18"/>
  <c r="Y18" s="1"/>
  <c r="W16"/>
  <c r="Y16" s="1"/>
  <c r="W14"/>
  <c r="Y14" s="1"/>
  <c r="W12"/>
  <c r="Y12" s="1"/>
  <c r="W10"/>
  <c r="Y10" s="1"/>
  <c r="Y77"/>
  <c r="Y92"/>
  <c r="Y75"/>
  <c r="Y76"/>
  <c r="Y78"/>
  <c r="Y80"/>
  <c r="Y81"/>
  <c r="Y84"/>
  <c r="Y85"/>
  <c r="Y86"/>
  <c r="Y94"/>
  <c r="Y62"/>
  <c r="Y66"/>
  <c r="Y71"/>
  <c r="Y60"/>
  <c r="Y64"/>
  <c r="Y65"/>
  <c r="Y68"/>
  <c r="Y69"/>
  <c r="Y70"/>
  <c r="BL109"/>
  <c r="BN109" s="1"/>
  <c r="X59"/>
  <c r="BL113"/>
  <c r="BN113" s="1"/>
  <c r="X63"/>
  <c r="BL117"/>
  <c r="BN117" s="1"/>
  <c r="X67"/>
  <c r="BL122"/>
  <c r="BN122" s="1"/>
  <c r="X72"/>
  <c r="BL129"/>
  <c r="BN129" s="1"/>
  <c r="X79"/>
  <c r="BL133"/>
  <c r="BN133" s="1"/>
  <c r="X83"/>
  <c r="Y59"/>
  <c r="Y63"/>
  <c r="Y67"/>
  <c r="Y72"/>
  <c r="Y79"/>
  <c r="Y83"/>
  <c r="Y89"/>
  <c r="BL111"/>
  <c r="BN111" s="1"/>
  <c r="X61"/>
  <c r="BL115"/>
  <c r="BN115" s="1"/>
  <c r="X65"/>
  <c r="BL120"/>
  <c r="BN120" s="1"/>
  <c r="X70"/>
  <c r="BL126"/>
  <c r="BN126" s="1"/>
  <c r="X76"/>
  <c r="BL128"/>
  <c r="BN128" s="1"/>
  <c r="BL131"/>
  <c r="BN131" s="1"/>
  <c r="X81"/>
  <c r="BL135"/>
  <c r="BN135" s="1"/>
  <c r="X85"/>
  <c r="BL137"/>
  <c r="BN137" s="1"/>
  <c r="X87"/>
  <c r="Y61"/>
  <c r="AC93"/>
  <c r="AC91"/>
  <c r="AC94"/>
  <c r="AC92"/>
  <c r="AC90"/>
  <c r="AC87"/>
  <c r="BL160"/>
  <c r="BN160" s="1"/>
  <c r="X160" s="1"/>
  <c r="X110"/>
  <c r="BL162"/>
  <c r="BN162" s="1"/>
  <c r="X162" s="1"/>
  <c r="X112"/>
  <c r="BL164"/>
  <c r="BN164" s="1"/>
  <c r="X164" s="1"/>
  <c r="X114"/>
  <c r="BL166"/>
  <c r="BN166" s="1"/>
  <c r="X166" s="1"/>
  <c r="X116"/>
  <c r="BL168"/>
  <c r="BN168" s="1"/>
  <c r="X168" s="1"/>
  <c r="X118"/>
  <c r="BL169"/>
  <c r="BN169" s="1"/>
  <c r="X169" s="1"/>
  <c r="X119"/>
  <c r="Y119"/>
  <c r="BL171"/>
  <c r="BN171" s="1"/>
  <c r="X171" s="1"/>
  <c r="X121"/>
  <c r="BL175"/>
  <c r="BN175" s="1"/>
  <c r="X175" s="1"/>
  <c r="X125"/>
  <c r="Y125"/>
  <c r="BL177"/>
  <c r="BN177" s="1"/>
  <c r="X177" s="1"/>
  <c r="X127"/>
  <c r="BL180"/>
  <c r="BN180" s="1"/>
  <c r="X180" s="1"/>
  <c r="X130"/>
  <c r="BL182"/>
  <c r="BN182" s="1"/>
  <c r="X182" s="1"/>
  <c r="X132"/>
  <c r="BL184"/>
  <c r="BN184" s="1"/>
  <c r="X184" s="1"/>
  <c r="X134"/>
  <c r="BL186"/>
  <c r="BN186" s="1"/>
  <c r="X186" s="1"/>
  <c r="X136"/>
  <c r="BL138"/>
  <c r="BN138" s="1"/>
  <c r="X88"/>
  <c r="BL190"/>
  <c r="BN190" s="1"/>
  <c r="X190" s="1"/>
  <c r="X140"/>
  <c r="BL192"/>
  <c r="BN192" s="1"/>
  <c r="X192" s="1"/>
  <c r="X142"/>
  <c r="BL143"/>
  <c r="BN143" s="1"/>
  <c r="X93"/>
  <c r="X60"/>
  <c r="AC61"/>
  <c r="X62"/>
  <c r="AC63"/>
  <c r="X64"/>
  <c r="AC65"/>
  <c r="X66"/>
  <c r="AC67"/>
  <c r="X68"/>
  <c r="X69"/>
  <c r="AC70"/>
  <c r="X71"/>
  <c r="AC72"/>
  <c r="X75"/>
  <c r="AC76"/>
  <c r="X77"/>
  <c r="AC78"/>
  <c r="AC79"/>
  <c r="X80"/>
  <c r="AC81"/>
  <c r="X82"/>
  <c r="AC83"/>
  <c r="X84"/>
  <c r="AB84"/>
  <c r="AD84"/>
  <c r="AC85"/>
  <c r="X86"/>
  <c r="AB86"/>
  <c r="AD86"/>
  <c r="Y87"/>
  <c r="Y88"/>
  <c r="AC89"/>
  <c r="X90"/>
  <c r="Y110"/>
  <c r="Y114"/>
  <c r="Y115"/>
  <c r="Y127"/>
  <c r="Y131"/>
  <c r="Y135"/>
  <c r="AF158"/>
  <c r="AB94"/>
  <c r="AB92"/>
  <c r="AB93"/>
  <c r="AB91"/>
  <c r="AB89"/>
  <c r="AB88"/>
  <c r="AD94"/>
  <c r="AD92"/>
  <c r="AD93"/>
  <c r="AD91"/>
  <c r="AD89"/>
  <c r="AD88"/>
  <c r="BL139"/>
  <c r="BN139" s="1"/>
  <c r="X89"/>
  <c r="BL141"/>
  <c r="BN141" s="1"/>
  <c r="X91"/>
  <c r="BL194"/>
  <c r="BN194" s="1"/>
  <c r="X194" s="1"/>
  <c r="X144"/>
  <c r="Y144"/>
  <c r="AB59"/>
  <c r="AF159" s="1"/>
  <c r="AD59"/>
  <c r="AC60"/>
  <c r="AF160" s="1"/>
  <c r="AB61"/>
  <c r="AD61"/>
  <c r="AF162"/>
  <c r="AB63"/>
  <c r="AF163" s="1"/>
  <c r="AD63"/>
  <c r="AC64"/>
  <c r="AF164" s="1"/>
  <c r="AB65"/>
  <c r="AD65"/>
  <c r="AC66"/>
  <c r="AF166" s="1"/>
  <c r="AB67"/>
  <c r="AF167" s="1"/>
  <c r="AD67"/>
  <c r="AC68"/>
  <c r="AF168" s="1"/>
  <c r="AC69"/>
  <c r="AF169" s="1"/>
  <c r="AB70"/>
  <c r="AF170" s="1"/>
  <c r="AD70"/>
  <c r="AC71"/>
  <c r="AF171" s="1"/>
  <c r="AB72"/>
  <c r="AD72"/>
  <c r="AC75"/>
  <c r="AF175" s="1"/>
  <c r="AB76"/>
  <c r="AF176" s="1"/>
  <c r="AD76"/>
  <c r="AC77"/>
  <c r="AF177" s="1"/>
  <c r="AB78"/>
  <c r="AD78"/>
  <c r="AB79"/>
  <c r="AD79"/>
  <c r="AC80"/>
  <c r="AF180" s="1"/>
  <c r="AB81"/>
  <c r="AF181" s="1"/>
  <c r="AD81"/>
  <c r="AC82"/>
  <c r="AF182" s="1"/>
  <c r="AB83"/>
  <c r="AD83"/>
  <c r="AC84"/>
  <c r="AB85"/>
  <c r="AF185" s="1"/>
  <c r="AD85"/>
  <c r="AC86"/>
  <c r="AD87"/>
  <c r="AF187" s="1"/>
  <c r="AC88"/>
  <c r="AB90"/>
  <c r="AF190" s="1"/>
  <c r="Y90"/>
  <c r="Y91"/>
  <c r="Y109"/>
  <c r="Y112"/>
  <c r="Y113"/>
  <c r="Y116"/>
  <c r="Y121"/>
  <c r="Y120"/>
  <c r="Y130"/>
  <c r="Y134"/>
  <c r="Y138"/>
  <c r="Y142"/>
  <c r="Y171"/>
  <c r="Y175"/>
  <c r="X92"/>
  <c r="X94"/>
  <c r="Y118"/>
  <c r="Y122"/>
  <c r="Y132"/>
  <c r="Y136"/>
  <c r="Y140"/>
  <c r="Y143"/>
  <c r="Y160"/>
  <c r="Y162"/>
  <c r="Y164"/>
  <c r="Y166"/>
  <c r="Y168"/>
  <c r="Y169"/>
  <c r="Y177"/>
  <c r="Y180"/>
  <c r="Y182"/>
  <c r="Y184"/>
  <c r="Y186"/>
  <c r="Y190"/>
  <c r="Y192"/>
  <c r="Y194"/>
  <c r="T128" l="1"/>
  <c r="Y128" s="1"/>
  <c r="Z61"/>
  <c r="Z63"/>
  <c r="Z65"/>
  <c r="Z67"/>
  <c r="Z69"/>
  <c r="Z71"/>
  <c r="Z75"/>
  <c r="Z77"/>
  <c r="Z79"/>
  <c r="Z81"/>
  <c r="Z83"/>
  <c r="Z85"/>
  <c r="Z87"/>
  <c r="Z89"/>
  <c r="Z91"/>
  <c r="Z93"/>
  <c r="Z59"/>
  <c r="Z60"/>
  <c r="Z62"/>
  <c r="Z64"/>
  <c r="Z66"/>
  <c r="Z68"/>
  <c r="Z70"/>
  <c r="Z72"/>
  <c r="Z76"/>
  <c r="Z78"/>
  <c r="Z80"/>
  <c r="Z82"/>
  <c r="Z84"/>
  <c r="Z86"/>
  <c r="Z88"/>
  <c r="Z90"/>
  <c r="Z92"/>
  <c r="Z94"/>
  <c r="T126"/>
  <c r="Y126" s="1"/>
  <c r="AF188"/>
  <c r="AF191"/>
  <c r="AF192"/>
  <c r="AF186"/>
  <c r="AF184"/>
  <c r="AF183"/>
  <c r="AF179"/>
  <c r="AF178"/>
  <c r="AF172"/>
  <c r="AF165"/>
  <c r="AF161"/>
  <c r="AF189"/>
  <c r="AF193"/>
  <c r="AF194"/>
  <c r="BL191"/>
  <c r="BN191" s="1"/>
  <c r="X141"/>
  <c r="Y141"/>
  <c r="BL189"/>
  <c r="BN189" s="1"/>
  <c r="X139"/>
  <c r="BL187"/>
  <c r="BN187" s="1"/>
  <c r="X137"/>
  <c r="Y137"/>
  <c r="BL185"/>
  <c r="BN185" s="1"/>
  <c r="X135"/>
  <c r="BL181"/>
  <c r="BN181" s="1"/>
  <c r="X131"/>
  <c r="BL178"/>
  <c r="BN178" s="1"/>
  <c r="X128"/>
  <c r="BL176"/>
  <c r="BN176" s="1"/>
  <c r="X126"/>
  <c r="BL170"/>
  <c r="BN170" s="1"/>
  <c r="X120"/>
  <c r="BL165"/>
  <c r="BN165" s="1"/>
  <c r="X115"/>
  <c r="BL161"/>
  <c r="BN161" s="1"/>
  <c r="X111"/>
  <c r="Y111" s="1"/>
  <c r="BL183"/>
  <c r="BN183" s="1"/>
  <c r="X133"/>
  <c r="Y133"/>
  <c r="BL179"/>
  <c r="BN179" s="1"/>
  <c r="X129"/>
  <c r="Y129"/>
  <c r="BL172"/>
  <c r="BN172" s="1"/>
  <c r="X122"/>
  <c r="BL167"/>
  <c r="BN167" s="1"/>
  <c r="X117"/>
  <c r="Y117" s="1"/>
  <c r="BL163"/>
  <c r="BN163" s="1"/>
  <c r="X113"/>
  <c r="BN159"/>
  <c r="X109"/>
  <c r="Y139"/>
  <c r="BL193"/>
  <c r="BN193" s="1"/>
  <c r="X143"/>
  <c r="BL188"/>
  <c r="BN188" s="1"/>
  <c r="X138"/>
  <c r="Y82"/>
  <c r="Z110" l="1"/>
  <c r="CM178"/>
  <c r="CM176"/>
  <c r="Z111"/>
  <c r="Z113"/>
  <c r="Z115"/>
  <c r="Z117"/>
  <c r="Z119"/>
  <c r="Z121"/>
  <c r="Z125"/>
  <c r="Z127"/>
  <c r="Z129"/>
  <c r="Z131"/>
  <c r="Z133"/>
  <c r="Z135"/>
  <c r="Z137"/>
  <c r="Z139"/>
  <c r="Z141"/>
  <c r="Z143"/>
  <c r="Z109"/>
  <c r="Z112"/>
  <c r="Z114"/>
  <c r="Z116"/>
  <c r="Z118"/>
  <c r="Z120"/>
  <c r="Z122"/>
  <c r="Z126"/>
  <c r="Z128"/>
  <c r="Z130"/>
  <c r="Z132"/>
  <c r="Z134"/>
  <c r="Z136"/>
  <c r="Z138"/>
  <c r="Z140"/>
  <c r="Z142"/>
  <c r="Z144"/>
  <c r="CO176"/>
  <c r="T176" s="1"/>
  <c r="S176"/>
  <c r="X188"/>
  <c r="Y188"/>
  <c r="X193"/>
  <c r="Y193"/>
  <c r="X159"/>
  <c r="Y159"/>
  <c r="X163"/>
  <c r="Y163"/>
  <c r="X167"/>
  <c r="Y167"/>
  <c r="X172"/>
  <c r="Y172"/>
  <c r="X183"/>
  <c r="Y183"/>
  <c r="X161"/>
  <c r="Y161"/>
  <c r="X165"/>
  <c r="Y165"/>
  <c r="X170"/>
  <c r="Y170"/>
  <c r="X176"/>
  <c r="Y176"/>
  <c r="X181"/>
  <c r="Y181"/>
  <c r="X185"/>
  <c r="Y185"/>
  <c r="X191"/>
  <c r="Y191"/>
  <c r="X179"/>
  <c r="Y179"/>
  <c r="X187"/>
  <c r="Y187"/>
  <c r="X189"/>
  <c r="Y189"/>
  <c r="CO178" l="1"/>
  <c r="T178" s="1"/>
  <c r="S178"/>
  <c r="X178" l="1"/>
  <c r="Y178"/>
  <c r="Z163" l="1"/>
  <c r="Z167"/>
  <c r="Z171"/>
  <c r="Z177"/>
  <c r="Z181"/>
  <c r="Z185"/>
  <c r="Z189"/>
  <c r="Z193"/>
  <c r="Z160"/>
  <c r="Z164"/>
  <c r="Z168"/>
  <c r="Z172"/>
  <c r="Z178"/>
  <c r="Z182"/>
  <c r="Z186"/>
  <c r="Z190"/>
  <c r="Z194"/>
  <c r="Z161"/>
  <c r="Z165"/>
  <c r="Z169"/>
  <c r="Z175"/>
  <c r="Z179"/>
  <c r="Z183"/>
  <c r="Z187"/>
  <c r="Z191"/>
  <c r="Z159"/>
  <c r="Z162"/>
  <c r="Z166"/>
  <c r="Z170"/>
  <c r="Z176"/>
  <c r="Z180"/>
  <c r="Z184"/>
  <c r="Z188"/>
  <c r="Z192"/>
</calcChain>
</file>

<file path=xl/sharedStrings.xml><?xml version="1.0" encoding="utf-8"?>
<sst xmlns="http://schemas.openxmlformats.org/spreadsheetml/2006/main" count="1058" uniqueCount="159">
  <si>
    <t>RADON</t>
  </si>
  <si>
    <t>SY 2009-2010</t>
  </si>
  <si>
    <t>Name of Student</t>
  </si>
  <si>
    <t xml:space="preserve">Date: </t>
  </si>
  <si>
    <t>ID No</t>
  </si>
  <si>
    <t>Date of Birth</t>
  </si>
  <si>
    <t>Place of Birth</t>
  </si>
  <si>
    <t>Parent/Guardian</t>
  </si>
  <si>
    <t>Occupation</t>
  </si>
  <si>
    <t>Address</t>
  </si>
  <si>
    <t>School Graduated</t>
  </si>
  <si>
    <t>Date of Graduation</t>
  </si>
  <si>
    <t>MALE</t>
  </si>
  <si>
    <t>Name of Parent/Guardian</t>
  </si>
  <si>
    <t>Telephone #</t>
  </si>
  <si>
    <t>Middle Name</t>
  </si>
  <si>
    <t>(Mon-DD-YYYY</t>
  </si>
  <si>
    <t>(Barrio, City, Province)</t>
  </si>
  <si>
    <t>Elementary</t>
  </si>
  <si>
    <t>ABANTAS</t>
  </si>
  <si>
    <t>,</t>
  </si>
  <si>
    <t>AJOC</t>
  </si>
  <si>
    <t>APAL</t>
  </si>
  <si>
    <t>BALDONADO</t>
  </si>
  <si>
    <t>CASAS</t>
  </si>
  <si>
    <t>DITUCALAN</t>
  </si>
  <si>
    <t>ENCABO</t>
  </si>
  <si>
    <t>GARINGO</t>
  </si>
  <si>
    <t>GUTIERREZ</t>
  </si>
  <si>
    <t>MARSANGCA</t>
  </si>
  <si>
    <t>MATUGAS</t>
  </si>
  <si>
    <t>SEBIAL</t>
  </si>
  <si>
    <t>TABUDLONG</t>
  </si>
  <si>
    <t>TORCENDE</t>
  </si>
  <si>
    <t>FEMALE</t>
  </si>
  <si>
    <t>ABBAS</t>
  </si>
  <si>
    <t>ALEJANDRINO</t>
  </si>
  <si>
    <t>ANDALOC</t>
  </si>
  <si>
    <t>ARCILLAS</t>
  </si>
  <si>
    <t>BETE</t>
  </si>
  <si>
    <t>BUNGCO</t>
  </si>
  <si>
    <t>CAHOY</t>
  </si>
  <si>
    <t>CORSINO</t>
  </si>
  <si>
    <t>FUENTES</t>
  </si>
  <si>
    <t>JUNGAO</t>
  </si>
  <si>
    <t>KADIL</t>
  </si>
  <si>
    <t>MAGLINTE</t>
  </si>
  <si>
    <t>MARCELLA</t>
  </si>
  <si>
    <t>OMISOL</t>
  </si>
  <si>
    <t>OMLERO</t>
  </si>
  <si>
    <t>POSS</t>
  </si>
  <si>
    <t xml:space="preserve">, </t>
  </si>
  <si>
    <t>REGENCIA</t>
  </si>
  <si>
    <t>RULONA</t>
  </si>
  <si>
    <t>SARSALEJO</t>
  </si>
  <si>
    <t>TUNAY</t>
  </si>
  <si>
    <t>HR-PTA OFFICERS</t>
  </si>
  <si>
    <t>CLASS OFFICERS</t>
  </si>
  <si>
    <t>PRESIDENT</t>
  </si>
  <si>
    <t>V-PRES</t>
  </si>
  <si>
    <t>SEC</t>
  </si>
  <si>
    <t>TREAS</t>
  </si>
  <si>
    <t>AUD</t>
  </si>
  <si>
    <t>PIO</t>
  </si>
  <si>
    <t>SOC MGR</t>
  </si>
  <si>
    <t>CLASS MONITORS</t>
  </si>
  <si>
    <t>Prince</t>
  </si>
  <si>
    <t>Muse</t>
  </si>
  <si>
    <t>Sgt-at-Arms</t>
  </si>
  <si>
    <t>Section</t>
  </si>
  <si>
    <t>SY</t>
  </si>
  <si>
    <t>MASTER GRADING SHEET</t>
  </si>
  <si>
    <t>MSU - Iligan Institute of Technology</t>
  </si>
  <si>
    <t>College of Education - Integrated Developmental School</t>
  </si>
  <si>
    <t>IDS-MSU-IIT</t>
  </si>
  <si>
    <t>CONSOLIDATED CHARACTER GRADES</t>
  </si>
  <si>
    <t>SCHOOL</t>
  </si>
  <si>
    <t>YEAR</t>
  </si>
  <si>
    <t>SECTION</t>
  </si>
  <si>
    <t>ADVISER</t>
  </si>
  <si>
    <t>Grading Period:</t>
  </si>
  <si>
    <t>1st</t>
  </si>
  <si>
    <t>Year &amp; Section:</t>
  </si>
  <si>
    <t>Holiday</t>
  </si>
  <si>
    <t>12, 16</t>
  </si>
  <si>
    <t>13, 20</t>
  </si>
  <si>
    <t>5, 6, 7, 20, 21</t>
  </si>
  <si>
    <t>Trigo</t>
  </si>
  <si>
    <t>Geom</t>
  </si>
  <si>
    <t>Phys</t>
  </si>
  <si>
    <t>Chem</t>
  </si>
  <si>
    <t>Days</t>
  </si>
  <si>
    <t>Day</t>
  </si>
  <si>
    <t>Times</t>
  </si>
  <si>
    <t>Present</t>
  </si>
  <si>
    <t>Absent</t>
  </si>
  <si>
    <t>Tardy</t>
  </si>
  <si>
    <t>Surname</t>
  </si>
  <si>
    <t>First Name                    M.I.</t>
  </si>
  <si>
    <t>Sex</t>
  </si>
  <si>
    <t>Age</t>
  </si>
  <si>
    <t>Eng</t>
  </si>
  <si>
    <t>Fil</t>
  </si>
  <si>
    <t>SS</t>
  </si>
  <si>
    <t>Math 3.0</t>
  </si>
  <si>
    <t>Math 3.1</t>
  </si>
  <si>
    <t>Sci 3.0</t>
  </si>
  <si>
    <t>Sci 3.1</t>
  </si>
  <si>
    <t>Res 1</t>
  </si>
  <si>
    <t>IT 3</t>
  </si>
  <si>
    <t>TLE 3</t>
  </si>
  <si>
    <t>MAPEH</t>
  </si>
  <si>
    <t>HRA</t>
  </si>
  <si>
    <t>Char</t>
  </si>
  <si>
    <t>GPA</t>
  </si>
  <si>
    <t>REMARKS</t>
  </si>
  <si>
    <t>June</t>
  </si>
  <si>
    <t>July</t>
  </si>
  <si>
    <t>First Name                M.I.</t>
  </si>
  <si>
    <t>Sci Res 1</t>
  </si>
  <si>
    <t>AVERAGE</t>
  </si>
  <si>
    <t>AM</t>
  </si>
  <si>
    <t>PM</t>
  </si>
  <si>
    <t>M</t>
  </si>
  <si>
    <t>F</t>
  </si>
  <si>
    <t>3nd grading period</t>
  </si>
  <si>
    <t>2nd</t>
  </si>
  <si>
    <t>Aug</t>
  </si>
  <si>
    <t>Sept</t>
  </si>
  <si>
    <t>Oct</t>
  </si>
  <si>
    <t>RANK</t>
  </si>
  <si>
    <t>August</t>
  </si>
  <si>
    <t>September</t>
  </si>
  <si>
    <t>October</t>
  </si>
  <si>
    <t>PG</t>
  </si>
  <si>
    <t>TG</t>
  </si>
  <si>
    <t>FG</t>
  </si>
  <si>
    <t>3rd grading period</t>
  </si>
  <si>
    <t>3rd</t>
  </si>
  <si>
    <t>Nov</t>
  </si>
  <si>
    <t>Dec</t>
  </si>
  <si>
    <t>4th</t>
  </si>
  <si>
    <t>Jan</t>
  </si>
  <si>
    <t>Feb</t>
  </si>
  <si>
    <t>Mar</t>
  </si>
  <si>
    <t>TOTAL</t>
  </si>
  <si>
    <t>Year</t>
  </si>
  <si>
    <t>Adviser</t>
  </si>
  <si>
    <t>MASTER SHEET  (FIRST QUARTER)</t>
  </si>
  <si>
    <t>MASTER SHEET (SECOND QUARTER)</t>
  </si>
  <si>
    <t>MASTER SHEET (THIRD QUARTER)</t>
  </si>
  <si>
    <t>MASTER SHEET (FOURTH QUARTER)</t>
  </si>
  <si>
    <t>as of April 2011</t>
  </si>
  <si>
    <t>as of June 2010</t>
  </si>
  <si>
    <t>Units</t>
  </si>
  <si>
    <t>Subjects</t>
  </si>
  <si>
    <t>School Year 2010 - 2011</t>
  </si>
  <si>
    <t>Parents' Signature</t>
  </si>
  <si>
    <t>Rank</t>
  </si>
</sst>
</file>

<file path=xl/styles.xml><?xml version="1.0" encoding="utf-8"?>
<styleSheet xmlns="http://schemas.openxmlformats.org/spreadsheetml/2006/main">
  <numFmts count="2">
    <numFmt numFmtId="164" formatCode="0.00;[Red]0.00"/>
    <numFmt numFmtId="165" formatCode="0;[Red]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Arial Narrow"/>
      <family val="2"/>
    </font>
    <font>
      <i/>
      <sz val="12"/>
      <name val="Calibri"/>
      <family val="2"/>
      <scheme val="minor"/>
    </font>
    <font>
      <sz val="10"/>
      <name val="Arial Narrow"/>
      <family val="2"/>
    </font>
    <font>
      <sz val="10"/>
      <color theme="0"/>
      <name val="Calibri"/>
      <family val="2"/>
      <scheme val="minor"/>
    </font>
    <font>
      <b/>
      <sz val="10"/>
      <name val="Arial Narrow"/>
      <family val="2"/>
    </font>
    <font>
      <sz val="8"/>
      <name val="Arial Narrow"/>
      <family val="2"/>
    </font>
    <font>
      <b/>
      <sz val="9"/>
      <name val="Calibri"/>
      <family val="2"/>
      <scheme val="minor"/>
    </font>
    <font>
      <b/>
      <sz val="10"/>
      <color rgb="FF150399"/>
      <name val="Calibri"/>
      <family val="2"/>
      <scheme val="minor"/>
    </font>
    <font>
      <b/>
      <sz val="10"/>
      <color rgb="FFFF0066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indexed="64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/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medium">
        <color theme="9" tint="-0.499984740745262"/>
      </bottom>
      <diagonal/>
    </border>
    <border>
      <left style="medium">
        <color theme="9" tint="-0.499984740745262"/>
      </left>
      <right style="thin">
        <color indexed="64"/>
      </right>
      <top style="medium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9" tint="-0.499984740745262"/>
      </top>
      <bottom/>
      <diagonal/>
    </border>
    <border>
      <left style="thin">
        <color indexed="64"/>
      </left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Fill="1" applyBorder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8" fillId="0" borderId="0" xfId="0" applyFont="1"/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8" xfId="0" applyFont="1" applyBorder="1" applyAlignment="1"/>
    <xf numFmtId="0" fontId="1" fillId="0" borderId="12" xfId="0" applyFont="1" applyBorder="1" applyAlignment="1"/>
    <xf numFmtId="0" fontId="5" fillId="0" borderId="12" xfId="0" applyFont="1" applyBorder="1"/>
    <xf numFmtId="0" fontId="1" fillId="0" borderId="5" xfId="0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12" fontId="5" fillId="0" borderId="5" xfId="0" applyNumberFormat="1" applyFont="1" applyBorder="1" applyAlignment="1">
      <alignment horizontal="center"/>
    </xf>
    <xf numFmtId="15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65" fontId="8" fillId="0" borderId="5" xfId="0" applyNumberFormat="1" applyFont="1" applyBorder="1" applyAlignment="1">
      <alignment horizontal="center"/>
    </xf>
    <xf numFmtId="0" fontId="5" fillId="0" borderId="13" xfId="0" applyFont="1" applyBorder="1"/>
    <xf numFmtId="0" fontId="5" fillId="0" borderId="0" xfId="0" applyFont="1" applyBorder="1"/>
    <xf numFmtId="0" fontId="5" fillId="0" borderId="14" xfId="0" applyFont="1" applyBorder="1"/>
    <xf numFmtId="164" fontId="8" fillId="0" borderId="5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10" xfId="0" applyFont="1" applyBorder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13" xfId="0" applyFont="1" applyBorder="1" applyAlignment="1"/>
    <xf numFmtId="0" fontId="1" fillId="0" borderId="15" xfId="0" applyFont="1" applyBorder="1" applyAlignment="1"/>
    <xf numFmtId="0" fontId="1" fillId="0" borderId="11" xfId="0" applyFont="1" applyBorder="1" applyAlignment="1"/>
    <xf numFmtId="0" fontId="17" fillId="0" borderId="1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2" fillId="3" borderId="0" xfId="0" applyFont="1" applyFill="1" applyAlignment="1"/>
    <xf numFmtId="0" fontId="0" fillId="3" borderId="0" xfId="0" applyFill="1"/>
    <xf numFmtId="0" fontId="0" fillId="3" borderId="3" xfId="0" applyFill="1" applyBorder="1"/>
    <xf numFmtId="0" fontId="0" fillId="3" borderId="4" xfId="0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0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5" xfId="0" applyFill="1" applyBorder="1"/>
    <xf numFmtId="0" fontId="0" fillId="3" borderId="5" xfId="0" quotePrefix="1" applyFill="1" applyBorder="1"/>
    <xf numFmtId="0" fontId="0" fillId="3" borderId="5" xfId="0" applyFill="1" applyBorder="1" applyAlignment="1">
      <alignment horizontal="center"/>
    </xf>
    <xf numFmtId="0" fontId="0" fillId="3" borderId="0" xfId="0" applyFill="1" applyAlignment="1"/>
    <xf numFmtId="0" fontId="0" fillId="3" borderId="0" xfId="0" applyFill="1" applyAlignment="1">
      <alignment horizontal="left"/>
    </xf>
    <xf numFmtId="12" fontId="5" fillId="3" borderId="5" xfId="0" applyNumberFormat="1" applyFont="1" applyFill="1" applyBorder="1" applyAlignment="1">
      <alignment horizontal="center"/>
    </xf>
    <xf numFmtId="0" fontId="5" fillId="0" borderId="5" xfId="0" applyNumberFormat="1" applyFont="1" applyBorder="1" applyAlignment="1">
      <alignment horizontal="center" vertical="top"/>
    </xf>
    <xf numFmtId="0" fontId="16" fillId="3" borderId="5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5" xfId="0" applyFont="1" applyBorder="1" applyAlignment="1"/>
    <xf numFmtId="0" fontId="3" fillId="0" borderId="6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0" fontId="10" fillId="0" borderId="15" xfId="0" applyFont="1" applyBorder="1" applyAlignment="1">
      <alignment horizontal="center" wrapText="1"/>
    </xf>
    <xf numFmtId="0" fontId="10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3" borderId="0" xfId="0" applyFont="1" applyFill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2" borderId="15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1">
    <cellStyle name="Normal" xfId="0" builtinId="0"/>
  </cellStyles>
  <dxfs count="4">
    <dxf>
      <font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61"/>
  <sheetViews>
    <sheetView tabSelected="1" topLeftCell="AE1" zoomScale="90" zoomScaleNormal="90" workbookViewId="0">
      <selection activeCell="Z6" sqref="Z6"/>
    </sheetView>
  </sheetViews>
  <sheetFormatPr defaultRowHeight="15"/>
  <cols>
    <col min="2" max="2" width="16.5703125" customWidth="1"/>
    <col min="3" max="3" width="3.140625" customWidth="1"/>
    <col min="4" max="4" width="22.7109375" customWidth="1"/>
    <col min="5" max="5" width="23.42578125" customWidth="1"/>
    <col min="6" max="6" width="30.42578125" customWidth="1"/>
    <col min="7" max="7" width="11.28515625" customWidth="1"/>
    <col min="8" max="8" width="9.5703125" customWidth="1"/>
    <col min="26" max="26" width="16.140625" customWidth="1"/>
    <col min="27" max="27" width="2.42578125" customWidth="1"/>
    <col min="28" max="28" width="20.42578125" customWidth="1"/>
    <col min="29" max="29" width="13" customWidth="1"/>
    <col min="30" max="30" width="9.140625" style="1"/>
    <col min="31" max="31" width="15.42578125" style="1" customWidth="1"/>
    <col min="32" max="32" width="21.85546875" style="1" customWidth="1"/>
    <col min="33" max="33" width="17.7109375" style="1" customWidth="1"/>
    <col min="34" max="34" width="13.5703125" style="1" customWidth="1"/>
    <col min="35" max="35" width="30.5703125" style="1" customWidth="1"/>
    <col min="36" max="37" width="18" style="1" customWidth="1"/>
  </cols>
  <sheetData>
    <row r="1" spans="1:37">
      <c r="A1" s="24" t="s">
        <v>146</v>
      </c>
      <c r="B1" s="96"/>
      <c r="C1" s="3"/>
      <c r="D1" s="3" t="s">
        <v>69</v>
      </c>
      <c r="E1" s="97"/>
      <c r="Y1" s="1"/>
      <c r="Z1" s="134" t="s">
        <v>0</v>
      </c>
      <c r="AA1" s="134"/>
      <c r="AB1" s="134"/>
      <c r="AC1" s="2"/>
    </row>
    <row r="2" spans="1:37">
      <c r="A2" s="24" t="s">
        <v>70</v>
      </c>
      <c r="B2" s="136"/>
      <c r="C2" s="136"/>
      <c r="D2" s="136"/>
      <c r="E2" s="3"/>
      <c r="Y2" s="1"/>
      <c r="Z2" s="132" t="s">
        <v>1</v>
      </c>
      <c r="AA2" s="132"/>
      <c r="AB2" s="132"/>
      <c r="AC2" s="1"/>
    </row>
    <row r="3" spans="1:37">
      <c r="A3" s="24" t="s">
        <v>147</v>
      </c>
      <c r="B3" s="135"/>
      <c r="C3" s="135"/>
      <c r="D3" s="135"/>
      <c r="E3" s="4"/>
      <c r="Y3" s="1"/>
    </row>
    <row r="4" spans="1:37">
      <c r="A4" s="5"/>
      <c r="B4" s="133" t="s">
        <v>2</v>
      </c>
      <c r="C4" s="133"/>
      <c r="D4" s="133"/>
      <c r="H4" s="6" t="s">
        <v>3</v>
      </c>
      <c r="I4" s="6" t="s">
        <v>3</v>
      </c>
      <c r="J4" s="6" t="s">
        <v>3</v>
      </c>
      <c r="K4" s="6" t="s">
        <v>3</v>
      </c>
      <c r="L4" s="6" t="s">
        <v>3</v>
      </c>
      <c r="M4" s="6" t="s">
        <v>3</v>
      </c>
      <c r="Y4" s="5"/>
      <c r="Z4" s="133" t="s">
        <v>2</v>
      </c>
      <c r="AA4" s="133"/>
      <c r="AB4" s="133"/>
      <c r="AC4" s="5"/>
      <c r="AD4" s="127" t="s">
        <v>4</v>
      </c>
      <c r="AE4" s="7" t="s">
        <v>5</v>
      </c>
      <c r="AF4" s="7" t="s">
        <v>6</v>
      </c>
      <c r="AG4" s="127" t="s">
        <v>7</v>
      </c>
      <c r="AH4" s="127" t="s">
        <v>8</v>
      </c>
      <c r="AI4" s="127" t="s">
        <v>9</v>
      </c>
      <c r="AJ4" s="7" t="s">
        <v>10</v>
      </c>
      <c r="AK4" s="7" t="s">
        <v>11</v>
      </c>
    </row>
    <row r="5" spans="1:37" ht="26.25">
      <c r="A5" s="129" t="s">
        <v>12</v>
      </c>
      <c r="B5" s="130"/>
      <c r="C5" s="130"/>
      <c r="D5" s="131"/>
      <c r="E5" s="8" t="s">
        <v>13</v>
      </c>
      <c r="F5" s="8" t="s">
        <v>9</v>
      </c>
      <c r="G5" s="8" t="s">
        <v>14</v>
      </c>
      <c r="H5" s="125" t="s">
        <v>157</v>
      </c>
      <c r="I5" s="125" t="s">
        <v>157</v>
      </c>
      <c r="J5" s="125" t="s">
        <v>157</v>
      </c>
      <c r="K5" s="125" t="s">
        <v>157</v>
      </c>
      <c r="L5" s="125" t="s">
        <v>157</v>
      </c>
      <c r="M5" s="125" t="s">
        <v>157</v>
      </c>
      <c r="Y5" s="129" t="s">
        <v>12</v>
      </c>
      <c r="Z5" s="130"/>
      <c r="AA5" s="130"/>
      <c r="AB5" s="131"/>
      <c r="AC5" s="8" t="s">
        <v>15</v>
      </c>
      <c r="AD5" s="128"/>
      <c r="AE5" s="9" t="s">
        <v>16</v>
      </c>
      <c r="AF5" s="9" t="s">
        <v>17</v>
      </c>
      <c r="AG5" s="128"/>
      <c r="AH5" s="128"/>
      <c r="AI5" s="128"/>
      <c r="AJ5" s="9" t="s">
        <v>18</v>
      </c>
      <c r="AK5" s="9" t="s">
        <v>16</v>
      </c>
    </row>
    <row r="6" spans="1:37">
      <c r="A6" s="10">
        <v>1</v>
      </c>
      <c r="B6" s="100"/>
      <c r="C6" s="11" t="s">
        <v>20</v>
      </c>
      <c r="D6" s="101"/>
      <c r="E6" s="102"/>
      <c r="F6" s="102"/>
      <c r="G6" s="102"/>
      <c r="H6" s="13"/>
      <c r="I6" s="13"/>
      <c r="J6" s="13"/>
      <c r="K6" s="13"/>
      <c r="L6" s="13"/>
      <c r="M6" s="13"/>
      <c r="Y6" s="10">
        <v>1</v>
      </c>
      <c r="Z6" s="11">
        <f>B6</f>
        <v>0</v>
      </c>
      <c r="AA6" s="11" t="s">
        <v>20</v>
      </c>
      <c r="AB6" s="12">
        <f>D6</f>
        <v>0</v>
      </c>
      <c r="AC6" s="101"/>
      <c r="AD6" s="109"/>
      <c r="AE6" s="109"/>
      <c r="AF6" s="109"/>
      <c r="AG6" s="14">
        <f>E6</f>
        <v>0</v>
      </c>
      <c r="AH6" s="109"/>
      <c r="AI6" s="14">
        <f>F6</f>
        <v>0</v>
      </c>
      <c r="AJ6" s="109"/>
      <c r="AK6" s="109"/>
    </row>
    <row r="7" spans="1:37">
      <c r="A7" s="10">
        <v>2</v>
      </c>
      <c r="B7" s="100"/>
      <c r="C7" s="11" t="s">
        <v>20</v>
      </c>
      <c r="D7" s="101"/>
      <c r="E7" s="102"/>
      <c r="F7" s="102"/>
      <c r="G7" s="102"/>
      <c r="H7" s="13"/>
      <c r="I7" s="13"/>
      <c r="J7" s="13"/>
      <c r="K7" s="13"/>
      <c r="L7" s="13"/>
      <c r="M7" s="13"/>
      <c r="Y7" s="10">
        <v>2</v>
      </c>
      <c r="Z7" s="11">
        <f t="shared" ref="Z7:Z19" si="0">B7</f>
        <v>0</v>
      </c>
      <c r="AA7" s="11" t="s">
        <v>20</v>
      </c>
      <c r="AB7" s="12">
        <f t="shared" ref="AB7:AB19" si="1">D7</f>
        <v>0</v>
      </c>
      <c r="AC7" s="101"/>
      <c r="AD7" s="109"/>
      <c r="AE7" s="109"/>
      <c r="AF7" s="109"/>
      <c r="AG7" s="14">
        <f t="shared" ref="AG7:AG19" si="2">E7</f>
        <v>0</v>
      </c>
      <c r="AH7" s="109"/>
      <c r="AI7" s="14">
        <f t="shared" ref="AI7:AI19" si="3">F7</f>
        <v>0</v>
      </c>
      <c r="AJ7" s="109"/>
      <c r="AK7" s="109"/>
    </row>
    <row r="8" spans="1:37">
      <c r="A8" s="10">
        <v>3</v>
      </c>
      <c r="B8" s="100"/>
      <c r="C8" s="11" t="s">
        <v>20</v>
      </c>
      <c r="D8" s="101"/>
      <c r="E8" s="103"/>
      <c r="F8" s="102"/>
      <c r="G8" s="102"/>
      <c r="H8" s="13"/>
      <c r="I8" s="13"/>
      <c r="J8" s="13"/>
      <c r="K8" s="13"/>
      <c r="L8" s="13"/>
      <c r="M8" s="13"/>
      <c r="Y8" s="10">
        <v>3</v>
      </c>
      <c r="Z8" s="11">
        <f t="shared" si="0"/>
        <v>0</v>
      </c>
      <c r="AA8" s="11" t="s">
        <v>20</v>
      </c>
      <c r="AB8" s="12">
        <f t="shared" si="1"/>
        <v>0</v>
      </c>
      <c r="AC8" s="101"/>
      <c r="AD8" s="109"/>
      <c r="AE8" s="109"/>
      <c r="AF8" s="109"/>
      <c r="AG8" s="14">
        <f t="shared" si="2"/>
        <v>0</v>
      </c>
      <c r="AH8" s="109"/>
      <c r="AI8" s="14">
        <f t="shared" si="3"/>
        <v>0</v>
      </c>
      <c r="AJ8" s="109"/>
      <c r="AK8" s="109"/>
    </row>
    <row r="9" spans="1:37">
      <c r="A9" s="10">
        <v>4</v>
      </c>
      <c r="B9" s="100"/>
      <c r="C9" s="11" t="s">
        <v>20</v>
      </c>
      <c r="D9" s="101"/>
      <c r="E9" s="102"/>
      <c r="F9" s="102"/>
      <c r="G9" s="102"/>
      <c r="H9" s="13"/>
      <c r="I9" s="13"/>
      <c r="J9" s="13"/>
      <c r="K9" s="13"/>
      <c r="L9" s="13"/>
      <c r="M9" s="13"/>
      <c r="Y9" s="10">
        <v>4</v>
      </c>
      <c r="Z9" s="11">
        <f t="shared" si="0"/>
        <v>0</v>
      </c>
      <c r="AA9" s="11" t="s">
        <v>20</v>
      </c>
      <c r="AB9" s="12">
        <f t="shared" si="1"/>
        <v>0</v>
      </c>
      <c r="AC9" s="101"/>
      <c r="AD9" s="109"/>
      <c r="AE9" s="109"/>
      <c r="AF9" s="109"/>
      <c r="AG9" s="14">
        <f t="shared" si="2"/>
        <v>0</v>
      </c>
      <c r="AH9" s="109"/>
      <c r="AI9" s="14">
        <f t="shared" si="3"/>
        <v>0</v>
      </c>
      <c r="AJ9" s="109"/>
      <c r="AK9" s="109"/>
    </row>
    <row r="10" spans="1:37">
      <c r="A10" s="10">
        <v>5</v>
      </c>
      <c r="B10" s="100"/>
      <c r="C10" s="11" t="s">
        <v>20</v>
      </c>
      <c r="D10" s="101"/>
      <c r="E10" s="102"/>
      <c r="F10" s="102"/>
      <c r="G10" s="102"/>
      <c r="H10" s="13"/>
      <c r="I10" s="13"/>
      <c r="J10" s="13"/>
      <c r="K10" s="13"/>
      <c r="L10" s="13"/>
      <c r="M10" s="13"/>
      <c r="Y10" s="10">
        <v>5</v>
      </c>
      <c r="Z10" s="11">
        <f t="shared" si="0"/>
        <v>0</v>
      </c>
      <c r="AA10" s="11" t="s">
        <v>20</v>
      </c>
      <c r="AB10" s="12">
        <f t="shared" si="1"/>
        <v>0</v>
      </c>
      <c r="AC10" s="101"/>
      <c r="AD10" s="109"/>
      <c r="AE10" s="109"/>
      <c r="AF10" s="109"/>
      <c r="AG10" s="14">
        <f t="shared" si="2"/>
        <v>0</v>
      </c>
      <c r="AH10" s="109"/>
      <c r="AI10" s="14">
        <f t="shared" si="3"/>
        <v>0</v>
      </c>
      <c r="AJ10" s="109"/>
      <c r="AK10" s="109"/>
    </row>
    <row r="11" spans="1:37">
      <c r="A11" s="10">
        <v>6</v>
      </c>
      <c r="B11" s="100"/>
      <c r="C11" s="11" t="s">
        <v>20</v>
      </c>
      <c r="D11" s="101"/>
      <c r="E11" s="104"/>
      <c r="F11" s="102"/>
      <c r="G11" s="102"/>
      <c r="H11" s="13"/>
      <c r="I11" s="13"/>
      <c r="J11" s="13"/>
      <c r="K11" s="13"/>
      <c r="L11" s="13"/>
      <c r="M11" s="13"/>
      <c r="Y11" s="10">
        <v>6</v>
      </c>
      <c r="Z11" s="11">
        <f t="shared" si="0"/>
        <v>0</v>
      </c>
      <c r="AA11" s="11" t="s">
        <v>20</v>
      </c>
      <c r="AB11" s="12">
        <f t="shared" si="1"/>
        <v>0</v>
      </c>
      <c r="AC11" s="101"/>
      <c r="AD11" s="109"/>
      <c r="AE11" s="109"/>
      <c r="AF11" s="109"/>
      <c r="AG11" s="14">
        <f t="shared" si="2"/>
        <v>0</v>
      </c>
      <c r="AH11" s="109"/>
      <c r="AI11" s="14">
        <f t="shared" si="3"/>
        <v>0</v>
      </c>
      <c r="AJ11" s="109"/>
      <c r="AK11" s="109"/>
    </row>
    <row r="12" spans="1:37">
      <c r="A12" s="10">
        <v>7</v>
      </c>
      <c r="B12" s="100"/>
      <c r="C12" s="11" t="s">
        <v>20</v>
      </c>
      <c r="D12" s="101"/>
      <c r="E12" s="105"/>
      <c r="F12" s="102"/>
      <c r="G12" s="102"/>
      <c r="H12" s="13"/>
      <c r="I12" s="13"/>
      <c r="J12" s="13"/>
      <c r="K12" s="13"/>
      <c r="L12" s="13"/>
      <c r="M12" s="13"/>
      <c r="Y12" s="10">
        <v>7</v>
      </c>
      <c r="Z12" s="11">
        <f t="shared" si="0"/>
        <v>0</v>
      </c>
      <c r="AA12" s="11" t="s">
        <v>20</v>
      </c>
      <c r="AB12" s="12">
        <f t="shared" si="1"/>
        <v>0</v>
      </c>
      <c r="AC12" s="101"/>
      <c r="AD12" s="109"/>
      <c r="AE12" s="109"/>
      <c r="AF12" s="109"/>
      <c r="AG12" s="14">
        <f t="shared" si="2"/>
        <v>0</v>
      </c>
      <c r="AH12" s="109"/>
      <c r="AI12" s="14">
        <f t="shared" si="3"/>
        <v>0</v>
      </c>
      <c r="AJ12" s="109"/>
      <c r="AK12" s="109"/>
    </row>
    <row r="13" spans="1:37">
      <c r="A13" s="10">
        <v>8</v>
      </c>
      <c r="B13" s="100"/>
      <c r="C13" s="11" t="s">
        <v>20</v>
      </c>
      <c r="D13" s="101"/>
      <c r="E13" s="105"/>
      <c r="F13" s="102"/>
      <c r="G13" s="102"/>
      <c r="H13" s="13"/>
      <c r="I13" s="13"/>
      <c r="J13" s="13"/>
      <c r="K13" s="13"/>
      <c r="L13" s="13"/>
      <c r="M13" s="13"/>
      <c r="Y13" s="10">
        <v>8</v>
      </c>
      <c r="Z13" s="11">
        <f t="shared" si="0"/>
        <v>0</v>
      </c>
      <c r="AA13" s="11" t="s">
        <v>20</v>
      </c>
      <c r="AB13" s="12">
        <f t="shared" si="1"/>
        <v>0</v>
      </c>
      <c r="AC13" s="101"/>
      <c r="AD13" s="109"/>
      <c r="AE13" s="109"/>
      <c r="AF13" s="109"/>
      <c r="AG13" s="14">
        <f t="shared" si="2"/>
        <v>0</v>
      </c>
      <c r="AH13" s="109"/>
      <c r="AI13" s="14">
        <f t="shared" si="3"/>
        <v>0</v>
      </c>
      <c r="AJ13" s="109"/>
      <c r="AK13" s="109"/>
    </row>
    <row r="14" spans="1:37">
      <c r="A14" s="10">
        <v>9</v>
      </c>
      <c r="B14" s="100"/>
      <c r="C14" s="11" t="s">
        <v>20</v>
      </c>
      <c r="D14" s="101"/>
      <c r="E14" s="105"/>
      <c r="F14" s="102"/>
      <c r="G14" s="102"/>
      <c r="H14" s="13"/>
      <c r="I14" s="13"/>
      <c r="J14" s="13"/>
      <c r="K14" s="13"/>
      <c r="L14" s="13"/>
      <c r="M14" s="13"/>
      <c r="Y14" s="10">
        <v>9</v>
      </c>
      <c r="Z14" s="11">
        <f t="shared" si="0"/>
        <v>0</v>
      </c>
      <c r="AA14" s="11" t="s">
        <v>20</v>
      </c>
      <c r="AB14" s="12">
        <f t="shared" si="1"/>
        <v>0</v>
      </c>
      <c r="AC14" s="101"/>
      <c r="AD14" s="109"/>
      <c r="AE14" s="109"/>
      <c r="AF14" s="109"/>
      <c r="AG14" s="14">
        <f t="shared" si="2"/>
        <v>0</v>
      </c>
      <c r="AH14" s="109"/>
      <c r="AI14" s="14">
        <f t="shared" si="3"/>
        <v>0</v>
      </c>
      <c r="AJ14" s="109"/>
      <c r="AK14" s="109"/>
    </row>
    <row r="15" spans="1:37">
      <c r="A15" s="10">
        <v>10</v>
      </c>
      <c r="B15" s="100"/>
      <c r="C15" s="11" t="s">
        <v>20</v>
      </c>
      <c r="D15" s="101"/>
      <c r="E15" s="105"/>
      <c r="F15" s="102"/>
      <c r="G15" s="102"/>
      <c r="H15" s="13"/>
      <c r="I15" s="13"/>
      <c r="J15" s="13"/>
      <c r="K15" s="13"/>
      <c r="L15" s="13"/>
      <c r="M15" s="13"/>
      <c r="Y15" s="10">
        <v>10</v>
      </c>
      <c r="Z15" s="11">
        <f t="shared" si="0"/>
        <v>0</v>
      </c>
      <c r="AA15" s="11" t="s">
        <v>20</v>
      </c>
      <c r="AB15" s="12">
        <f t="shared" si="1"/>
        <v>0</v>
      </c>
      <c r="AC15" s="101"/>
      <c r="AD15" s="109"/>
      <c r="AE15" s="109"/>
      <c r="AF15" s="109"/>
      <c r="AG15" s="14">
        <f t="shared" si="2"/>
        <v>0</v>
      </c>
      <c r="AH15" s="109"/>
      <c r="AI15" s="14">
        <f t="shared" si="3"/>
        <v>0</v>
      </c>
      <c r="AJ15" s="109"/>
      <c r="AK15" s="109"/>
    </row>
    <row r="16" spans="1:37">
      <c r="A16" s="10">
        <v>11</v>
      </c>
      <c r="B16" s="100"/>
      <c r="C16" s="11" t="s">
        <v>20</v>
      </c>
      <c r="D16" s="101"/>
      <c r="E16" s="105"/>
      <c r="F16" s="102"/>
      <c r="G16" s="102"/>
      <c r="H16" s="13"/>
      <c r="I16" s="13"/>
      <c r="J16" s="13"/>
      <c r="K16" s="13"/>
      <c r="L16" s="13"/>
      <c r="M16" s="13"/>
      <c r="Y16" s="10">
        <v>11</v>
      </c>
      <c r="Z16" s="11">
        <f t="shared" si="0"/>
        <v>0</v>
      </c>
      <c r="AA16" s="11" t="s">
        <v>20</v>
      </c>
      <c r="AB16" s="12">
        <f t="shared" si="1"/>
        <v>0</v>
      </c>
      <c r="AC16" s="101"/>
      <c r="AD16" s="109"/>
      <c r="AE16" s="109"/>
      <c r="AF16" s="109"/>
      <c r="AG16" s="14">
        <f t="shared" si="2"/>
        <v>0</v>
      </c>
      <c r="AH16" s="109"/>
      <c r="AI16" s="14">
        <f t="shared" si="3"/>
        <v>0</v>
      </c>
      <c r="AJ16" s="109"/>
      <c r="AK16" s="109"/>
    </row>
    <row r="17" spans="1:37">
      <c r="A17" s="10">
        <v>12</v>
      </c>
      <c r="B17" s="100"/>
      <c r="C17" s="11" t="s">
        <v>20</v>
      </c>
      <c r="D17" s="101"/>
      <c r="E17" s="105"/>
      <c r="F17" s="102"/>
      <c r="G17" s="102"/>
      <c r="H17" s="13"/>
      <c r="I17" s="13"/>
      <c r="J17" s="13"/>
      <c r="K17" s="13"/>
      <c r="L17" s="13"/>
      <c r="M17" s="13"/>
      <c r="Y17" s="10">
        <v>12</v>
      </c>
      <c r="Z17" s="11">
        <f t="shared" si="0"/>
        <v>0</v>
      </c>
      <c r="AA17" s="11" t="s">
        <v>20</v>
      </c>
      <c r="AB17" s="12">
        <f t="shared" si="1"/>
        <v>0</v>
      </c>
      <c r="AC17" s="101"/>
      <c r="AD17" s="109"/>
      <c r="AE17" s="109"/>
      <c r="AF17" s="109"/>
      <c r="AG17" s="14">
        <f t="shared" si="2"/>
        <v>0</v>
      </c>
      <c r="AH17" s="109"/>
      <c r="AI17" s="14">
        <f t="shared" si="3"/>
        <v>0</v>
      </c>
      <c r="AJ17" s="109"/>
      <c r="AK17" s="109"/>
    </row>
    <row r="18" spans="1:37">
      <c r="A18" s="10">
        <v>13</v>
      </c>
      <c r="B18" s="100"/>
      <c r="C18" s="11" t="s">
        <v>20</v>
      </c>
      <c r="D18" s="101"/>
      <c r="E18" s="105"/>
      <c r="F18" s="102"/>
      <c r="G18" s="102"/>
      <c r="H18" s="13"/>
      <c r="I18" s="13"/>
      <c r="J18" s="13"/>
      <c r="K18" s="13"/>
      <c r="L18" s="13"/>
      <c r="M18" s="13"/>
      <c r="Y18" s="10">
        <v>13</v>
      </c>
      <c r="Z18" s="11">
        <f t="shared" si="0"/>
        <v>0</v>
      </c>
      <c r="AA18" s="11" t="s">
        <v>20</v>
      </c>
      <c r="AB18" s="12">
        <f t="shared" si="1"/>
        <v>0</v>
      </c>
      <c r="AC18" s="101"/>
      <c r="AD18" s="109"/>
      <c r="AE18" s="109"/>
      <c r="AF18" s="109"/>
      <c r="AG18" s="14">
        <f t="shared" si="2"/>
        <v>0</v>
      </c>
      <c r="AH18" s="109"/>
      <c r="AI18" s="14">
        <f t="shared" si="3"/>
        <v>0</v>
      </c>
      <c r="AJ18" s="109"/>
      <c r="AK18" s="109"/>
    </row>
    <row r="19" spans="1:37">
      <c r="A19" s="10">
        <v>14</v>
      </c>
      <c r="B19" s="100"/>
      <c r="C19" s="11" t="s">
        <v>20</v>
      </c>
      <c r="D19" s="101"/>
      <c r="E19" s="105"/>
      <c r="F19" s="102"/>
      <c r="G19" s="102"/>
      <c r="H19" s="13"/>
      <c r="I19" s="13"/>
      <c r="J19" s="13"/>
      <c r="K19" s="13"/>
      <c r="L19" s="13"/>
      <c r="M19" s="13"/>
      <c r="Y19" s="10">
        <v>14</v>
      </c>
      <c r="Z19" s="11">
        <f t="shared" si="0"/>
        <v>0</v>
      </c>
      <c r="AA19" s="11" t="s">
        <v>20</v>
      </c>
      <c r="AB19" s="12">
        <f t="shared" si="1"/>
        <v>0</v>
      </c>
      <c r="AC19" s="101"/>
      <c r="AD19" s="109"/>
      <c r="AE19" s="109"/>
      <c r="AF19" s="109"/>
      <c r="AG19" s="14">
        <f t="shared" si="2"/>
        <v>0</v>
      </c>
      <c r="AH19" s="109"/>
      <c r="AI19" s="14">
        <f t="shared" si="3"/>
        <v>0</v>
      </c>
      <c r="AJ19" s="109"/>
      <c r="AK19" s="109"/>
    </row>
    <row r="20" spans="1:37">
      <c r="E20" s="1"/>
    </row>
    <row r="21" spans="1:37">
      <c r="E21" s="1"/>
    </row>
    <row r="22" spans="1:37">
      <c r="A22" s="24" t="str">
        <f>D1</f>
        <v>Section</v>
      </c>
      <c r="B22" s="134">
        <f>E1</f>
        <v>0</v>
      </c>
      <c r="C22" s="134"/>
      <c r="D22" s="134"/>
      <c r="Y22" s="1"/>
      <c r="Z22" s="134" t="s">
        <v>0</v>
      </c>
      <c r="AA22" s="134"/>
      <c r="AB22" s="134"/>
      <c r="AC22" s="2"/>
    </row>
    <row r="23" spans="1:37">
      <c r="A23" s="24" t="str">
        <f>A2</f>
        <v>SY</v>
      </c>
      <c r="B23" s="132">
        <f>B2</f>
        <v>0</v>
      </c>
      <c r="C23" s="132"/>
      <c r="D23" s="132"/>
      <c r="E23" s="3"/>
      <c r="Y23" s="1"/>
      <c r="Z23" s="132" t="s">
        <v>1</v>
      </c>
      <c r="AA23" s="132"/>
      <c r="AB23" s="132"/>
      <c r="AC23" s="1"/>
    </row>
    <row r="24" spans="1:37">
      <c r="A24" s="24" t="str">
        <f>A3</f>
        <v>Adviser</v>
      </c>
      <c r="B24" s="132">
        <f>B3</f>
        <v>0</v>
      </c>
      <c r="C24" s="132"/>
      <c r="D24" s="132"/>
      <c r="E24" s="4"/>
      <c r="Y24" s="1"/>
    </row>
    <row r="25" spans="1:37">
      <c r="A25" s="5"/>
      <c r="B25" s="133" t="s">
        <v>2</v>
      </c>
      <c r="C25" s="133"/>
      <c r="D25" s="133"/>
      <c r="H25" s="6" t="s">
        <v>3</v>
      </c>
      <c r="I25" s="6" t="s">
        <v>3</v>
      </c>
      <c r="J25" s="6" t="s">
        <v>3</v>
      </c>
      <c r="K25" s="6" t="s">
        <v>3</v>
      </c>
      <c r="L25" s="6" t="s">
        <v>3</v>
      </c>
      <c r="M25" s="6" t="s">
        <v>3</v>
      </c>
      <c r="Y25" s="5"/>
      <c r="Z25" s="133" t="s">
        <v>2</v>
      </c>
      <c r="AA25" s="133"/>
      <c r="AB25" s="133"/>
      <c r="AC25" s="5"/>
      <c r="AD25" s="127" t="s">
        <v>4</v>
      </c>
      <c r="AE25" s="7" t="s">
        <v>5</v>
      </c>
      <c r="AF25" s="7" t="s">
        <v>6</v>
      </c>
      <c r="AG25" s="127" t="s">
        <v>7</v>
      </c>
      <c r="AH25" s="127" t="s">
        <v>8</v>
      </c>
      <c r="AI25" s="127" t="s">
        <v>9</v>
      </c>
      <c r="AJ25" s="7" t="s">
        <v>10</v>
      </c>
      <c r="AK25" s="7" t="s">
        <v>11</v>
      </c>
    </row>
    <row r="26" spans="1:37" ht="26.25">
      <c r="A26" s="129" t="s">
        <v>34</v>
      </c>
      <c r="B26" s="130"/>
      <c r="C26" s="130"/>
      <c r="D26" s="131"/>
      <c r="E26" s="15" t="s">
        <v>13</v>
      </c>
      <c r="F26" s="15" t="s">
        <v>9</v>
      </c>
      <c r="G26" s="15"/>
      <c r="H26" s="125" t="s">
        <v>157</v>
      </c>
      <c r="I26" s="125" t="s">
        <v>157</v>
      </c>
      <c r="J26" s="125" t="s">
        <v>157</v>
      </c>
      <c r="K26" s="125" t="s">
        <v>157</v>
      </c>
      <c r="L26" s="125" t="s">
        <v>157</v>
      </c>
      <c r="M26" s="125" t="s">
        <v>157</v>
      </c>
      <c r="Y26" s="129" t="s">
        <v>34</v>
      </c>
      <c r="Z26" s="130"/>
      <c r="AA26" s="130"/>
      <c r="AB26" s="131"/>
      <c r="AC26" s="8" t="s">
        <v>15</v>
      </c>
      <c r="AD26" s="128"/>
      <c r="AE26" s="9" t="s">
        <v>16</v>
      </c>
      <c r="AF26" s="9" t="s">
        <v>17</v>
      </c>
      <c r="AG26" s="128"/>
      <c r="AH26" s="128"/>
      <c r="AI26" s="128"/>
      <c r="AJ26" s="9" t="s">
        <v>18</v>
      </c>
      <c r="AK26" s="9" t="s">
        <v>16</v>
      </c>
    </row>
    <row r="27" spans="1:37">
      <c r="A27" s="16">
        <v>1</v>
      </c>
      <c r="B27" s="98"/>
      <c r="C27" s="17" t="s">
        <v>20</v>
      </c>
      <c r="D27" s="99"/>
      <c r="E27" s="106"/>
      <c r="F27" s="107"/>
      <c r="G27" s="107"/>
      <c r="H27" s="19"/>
      <c r="I27" s="19"/>
      <c r="J27" s="19"/>
      <c r="K27" s="19"/>
      <c r="L27" s="19"/>
      <c r="M27" s="19"/>
      <c r="Y27" s="16">
        <v>1</v>
      </c>
      <c r="Z27" s="17">
        <f>B27</f>
        <v>0</v>
      </c>
      <c r="AA27" s="17" t="s">
        <v>20</v>
      </c>
      <c r="AB27" s="18">
        <f>D27</f>
        <v>0</v>
      </c>
      <c r="AC27" s="99"/>
      <c r="AD27" s="109"/>
      <c r="AE27" s="109"/>
      <c r="AF27" s="109"/>
      <c r="AG27" s="14">
        <f>E27</f>
        <v>0</v>
      </c>
      <c r="AH27" s="109"/>
      <c r="AI27" s="19">
        <f>F27</f>
        <v>0</v>
      </c>
      <c r="AJ27" s="109"/>
      <c r="AK27" s="109"/>
    </row>
    <row r="28" spans="1:37">
      <c r="A28" s="16">
        <v>2</v>
      </c>
      <c r="B28" s="98"/>
      <c r="C28" s="17" t="s">
        <v>20</v>
      </c>
      <c r="D28" s="99"/>
      <c r="E28" s="106"/>
      <c r="F28" s="107"/>
      <c r="G28" s="107"/>
      <c r="H28" s="19"/>
      <c r="I28" s="19"/>
      <c r="J28" s="19"/>
      <c r="K28" s="19"/>
      <c r="L28" s="19"/>
      <c r="M28" s="19"/>
      <c r="Y28" s="16">
        <v>2</v>
      </c>
      <c r="Z28" s="17">
        <f t="shared" ref="Z28:Z46" si="4">B28</f>
        <v>0</v>
      </c>
      <c r="AA28" s="17" t="s">
        <v>20</v>
      </c>
      <c r="AB28" s="18">
        <f t="shared" ref="AB28:AB46" si="5">D28</f>
        <v>0</v>
      </c>
      <c r="AC28" s="99"/>
      <c r="AD28" s="109"/>
      <c r="AE28" s="109"/>
      <c r="AF28" s="109"/>
      <c r="AG28" s="14">
        <f t="shared" ref="AG28:AG46" si="6">E28</f>
        <v>0</v>
      </c>
      <c r="AH28" s="109"/>
      <c r="AI28" s="19">
        <f t="shared" ref="AI28:AI46" si="7">F28</f>
        <v>0</v>
      </c>
      <c r="AJ28" s="109"/>
      <c r="AK28" s="109"/>
    </row>
    <row r="29" spans="1:37">
      <c r="A29" s="16">
        <v>3</v>
      </c>
      <c r="B29" s="98"/>
      <c r="C29" s="17" t="s">
        <v>20</v>
      </c>
      <c r="D29" s="99"/>
      <c r="E29" s="106"/>
      <c r="F29" s="107"/>
      <c r="G29" s="107"/>
      <c r="H29" s="19"/>
      <c r="I29" s="19"/>
      <c r="J29" s="19"/>
      <c r="K29" s="19"/>
      <c r="L29" s="19"/>
      <c r="M29" s="19"/>
      <c r="Y29" s="16">
        <v>3</v>
      </c>
      <c r="Z29" s="17">
        <f t="shared" si="4"/>
        <v>0</v>
      </c>
      <c r="AA29" s="17" t="s">
        <v>20</v>
      </c>
      <c r="AB29" s="18">
        <f t="shared" si="5"/>
        <v>0</v>
      </c>
      <c r="AC29" s="99"/>
      <c r="AD29" s="109"/>
      <c r="AE29" s="109"/>
      <c r="AF29" s="109"/>
      <c r="AG29" s="14">
        <f t="shared" si="6"/>
        <v>0</v>
      </c>
      <c r="AH29" s="109"/>
      <c r="AI29" s="19">
        <f t="shared" si="7"/>
        <v>0</v>
      </c>
      <c r="AJ29" s="109"/>
      <c r="AK29" s="109"/>
    </row>
    <row r="30" spans="1:37">
      <c r="A30" s="16">
        <v>4</v>
      </c>
      <c r="B30" s="98"/>
      <c r="C30" s="17" t="s">
        <v>20</v>
      </c>
      <c r="D30" s="99"/>
      <c r="E30" s="106"/>
      <c r="F30" s="107"/>
      <c r="G30" s="107"/>
      <c r="H30" s="19"/>
      <c r="I30" s="19"/>
      <c r="J30" s="19"/>
      <c r="K30" s="19"/>
      <c r="L30" s="19"/>
      <c r="M30" s="19"/>
      <c r="Y30" s="16">
        <v>4</v>
      </c>
      <c r="Z30" s="17">
        <f t="shared" si="4"/>
        <v>0</v>
      </c>
      <c r="AA30" s="17" t="s">
        <v>20</v>
      </c>
      <c r="AB30" s="18">
        <f t="shared" si="5"/>
        <v>0</v>
      </c>
      <c r="AC30" s="99"/>
      <c r="AD30" s="109"/>
      <c r="AE30" s="109"/>
      <c r="AF30" s="109"/>
      <c r="AG30" s="14">
        <f t="shared" si="6"/>
        <v>0</v>
      </c>
      <c r="AH30" s="109"/>
      <c r="AI30" s="19">
        <f t="shared" si="7"/>
        <v>0</v>
      </c>
      <c r="AJ30" s="109"/>
      <c r="AK30" s="109"/>
    </row>
    <row r="31" spans="1:37">
      <c r="A31" s="16">
        <v>5</v>
      </c>
      <c r="B31" s="98"/>
      <c r="C31" s="17" t="s">
        <v>20</v>
      </c>
      <c r="D31" s="99"/>
      <c r="E31" s="106"/>
      <c r="F31" s="107"/>
      <c r="G31" s="107"/>
      <c r="H31" s="19"/>
      <c r="I31" s="19"/>
      <c r="J31" s="19"/>
      <c r="K31" s="19"/>
      <c r="L31" s="19"/>
      <c r="M31" s="19"/>
      <c r="Y31" s="16">
        <v>5</v>
      </c>
      <c r="Z31" s="17">
        <f t="shared" si="4"/>
        <v>0</v>
      </c>
      <c r="AA31" s="17" t="s">
        <v>20</v>
      </c>
      <c r="AB31" s="18">
        <f t="shared" si="5"/>
        <v>0</v>
      </c>
      <c r="AC31" s="99"/>
      <c r="AD31" s="109"/>
      <c r="AE31" s="109"/>
      <c r="AF31" s="109"/>
      <c r="AG31" s="14">
        <f t="shared" si="6"/>
        <v>0</v>
      </c>
      <c r="AH31" s="109"/>
      <c r="AI31" s="19">
        <f t="shared" si="7"/>
        <v>0</v>
      </c>
      <c r="AJ31" s="109"/>
      <c r="AK31" s="109"/>
    </row>
    <row r="32" spans="1:37">
      <c r="A32" s="16">
        <v>6</v>
      </c>
      <c r="B32" s="98"/>
      <c r="C32" s="17" t="s">
        <v>20</v>
      </c>
      <c r="D32" s="99"/>
      <c r="E32" s="106"/>
      <c r="F32" s="107"/>
      <c r="G32" s="107"/>
      <c r="H32" s="19"/>
      <c r="I32" s="19"/>
      <c r="J32" s="19"/>
      <c r="K32" s="19"/>
      <c r="L32" s="19"/>
      <c r="M32" s="19"/>
      <c r="Y32" s="16">
        <v>6</v>
      </c>
      <c r="Z32" s="17">
        <f t="shared" si="4"/>
        <v>0</v>
      </c>
      <c r="AA32" s="17" t="s">
        <v>20</v>
      </c>
      <c r="AB32" s="18">
        <f t="shared" si="5"/>
        <v>0</v>
      </c>
      <c r="AC32" s="99"/>
      <c r="AD32" s="109"/>
      <c r="AE32" s="109"/>
      <c r="AF32" s="109"/>
      <c r="AG32" s="14">
        <f t="shared" si="6"/>
        <v>0</v>
      </c>
      <c r="AH32" s="109"/>
      <c r="AI32" s="19">
        <f t="shared" si="7"/>
        <v>0</v>
      </c>
      <c r="AJ32" s="109"/>
      <c r="AK32" s="109"/>
    </row>
    <row r="33" spans="1:37">
      <c r="A33" s="16">
        <v>7</v>
      </c>
      <c r="B33" s="98"/>
      <c r="C33" s="17" t="s">
        <v>20</v>
      </c>
      <c r="D33" s="99"/>
      <c r="E33" s="106"/>
      <c r="F33" s="107"/>
      <c r="G33" s="108"/>
      <c r="H33" s="19"/>
      <c r="I33" s="19"/>
      <c r="J33" s="19"/>
      <c r="K33" s="19"/>
      <c r="L33" s="19"/>
      <c r="M33" s="19"/>
      <c r="Y33" s="16">
        <v>7</v>
      </c>
      <c r="Z33" s="17">
        <f t="shared" si="4"/>
        <v>0</v>
      </c>
      <c r="AA33" s="17" t="s">
        <v>20</v>
      </c>
      <c r="AB33" s="18">
        <f t="shared" si="5"/>
        <v>0</v>
      </c>
      <c r="AC33" s="99"/>
      <c r="AD33" s="109"/>
      <c r="AE33" s="109"/>
      <c r="AF33" s="109"/>
      <c r="AG33" s="14">
        <f t="shared" si="6"/>
        <v>0</v>
      </c>
      <c r="AH33" s="109"/>
      <c r="AI33" s="19">
        <f t="shared" si="7"/>
        <v>0</v>
      </c>
      <c r="AJ33" s="109"/>
      <c r="AK33" s="109"/>
    </row>
    <row r="34" spans="1:37">
      <c r="A34" s="16">
        <v>8</v>
      </c>
      <c r="B34" s="98"/>
      <c r="C34" s="17" t="s">
        <v>20</v>
      </c>
      <c r="D34" s="99"/>
      <c r="E34" s="106"/>
      <c r="F34" s="107"/>
      <c r="G34" s="107"/>
      <c r="H34" s="19"/>
      <c r="I34" s="19"/>
      <c r="J34" s="19"/>
      <c r="K34" s="19"/>
      <c r="L34" s="19"/>
      <c r="M34" s="19"/>
      <c r="Y34" s="16">
        <v>8</v>
      </c>
      <c r="Z34" s="17">
        <f t="shared" si="4"/>
        <v>0</v>
      </c>
      <c r="AA34" s="17" t="s">
        <v>20</v>
      </c>
      <c r="AB34" s="18">
        <f t="shared" si="5"/>
        <v>0</v>
      </c>
      <c r="AC34" s="99"/>
      <c r="AD34" s="109"/>
      <c r="AE34" s="109"/>
      <c r="AF34" s="109"/>
      <c r="AG34" s="14">
        <f t="shared" si="6"/>
        <v>0</v>
      </c>
      <c r="AH34" s="109"/>
      <c r="AI34" s="19">
        <f t="shared" si="7"/>
        <v>0</v>
      </c>
      <c r="AJ34" s="109"/>
      <c r="AK34" s="109"/>
    </row>
    <row r="35" spans="1:37">
      <c r="A35" s="16">
        <v>9</v>
      </c>
      <c r="B35" s="98"/>
      <c r="C35" s="20" t="s">
        <v>20</v>
      </c>
      <c r="D35" s="99"/>
      <c r="E35" s="106"/>
      <c r="F35" s="107"/>
      <c r="G35" s="107"/>
      <c r="H35" s="19"/>
      <c r="I35" s="19"/>
      <c r="J35" s="19"/>
      <c r="K35" s="19"/>
      <c r="L35" s="19"/>
      <c r="M35" s="19"/>
      <c r="Y35" s="16">
        <v>9</v>
      </c>
      <c r="Z35" s="17">
        <f t="shared" si="4"/>
        <v>0</v>
      </c>
      <c r="AA35" s="20" t="s">
        <v>20</v>
      </c>
      <c r="AB35" s="18">
        <f t="shared" si="5"/>
        <v>0</v>
      </c>
      <c r="AC35" s="99"/>
      <c r="AD35" s="109"/>
      <c r="AE35" s="109"/>
      <c r="AF35" s="109"/>
      <c r="AG35" s="14">
        <f t="shared" si="6"/>
        <v>0</v>
      </c>
      <c r="AH35" s="109"/>
      <c r="AI35" s="19">
        <f t="shared" si="7"/>
        <v>0</v>
      </c>
      <c r="AJ35" s="109"/>
      <c r="AK35" s="109"/>
    </row>
    <row r="36" spans="1:37">
      <c r="A36" s="16">
        <v>10</v>
      </c>
      <c r="B36" s="98"/>
      <c r="C36" s="17" t="s">
        <v>20</v>
      </c>
      <c r="D36" s="99"/>
      <c r="E36" s="106"/>
      <c r="F36" s="107"/>
      <c r="G36" s="107"/>
      <c r="H36" s="19"/>
      <c r="I36" s="19"/>
      <c r="J36" s="19"/>
      <c r="K36" s="19"/>
      <c r="L36" s="19"/>
      <c r="M36" s="19"/>
      <c r="Y36" s="16">
        <v>10</v>
      </c>
      <c r="Z36" s="17">
        <f t="shared" si="4"/>
        <v>0</v>
      </c>
      <c r="AA36" s="17" t="s">
        <v>20</v>
      </c>
      <c r="AB36" s="18">
        <f t="shared" si="5"/>
        <v>0</v>
      </c>
      <c r="AC36" s="99"/>
      <c r="AD36" s="109"/>
      <c r="AE36" s="109"/>
      <c r="AF36" s="109"/>
      <c r="AG36" s="14">
        <f t="shared" si="6"/>
        <v>0</v>
      </c>
      <c r="AH36" s="109"/>
      <c r="AI36" s="19">
        <f t="shared" si="7"/>
        <v>0</v>
      </c>
      <c r="AJ36" s="109"/>
      <c r="AK36" s="109"/>
    </row>
    <row r="37" spans="1:37">
      <c r="A37" s="16">
        <v>11</v>
      </c>
      <c r="B37" s="98"/>
      <c r="C37" s="17" t="s">
        <v>20</v>
      </c>
      <c r="D37" s="99"/>
      <c r="E37" s="106"/>
      <c r="F37" s="107"/>
      <c r="G37" s="108"/>
      <c r="H37" s="19"/>
      <c r="I37" s="19"/>
      <c r="J37" s="19"/>
      <c r="K37" s="19"/>
      <c r="L37" s="19"/>
      <c r="M37" s="19"/>
      <c r="Y37" s="16">
        <v>11</v>
      </c>
      <c r="Z37" s="17">
        <f t="shared" si="4"/>
        <v>0</v>
      </c>
      <c r="AA37" s="17" t="s">
        <v>20</v>
      </c>
      <c r="AB37" s="18">
        <f t="shared" si="5"/>
        <v>0</v>
      </c>
      <c r="AC37" s="99"/>
      <c r="AD37" s="109"/>
      <c r="AE37" s="109"/>
      <c r="AF37" s="109"/>
      <c r="AG37" s="14">
        <f t="shared" si="6"/>
        <v>0</v>
      </c>
      <c r="AH37" s="109"/>
      <c r="AI37" s="19">
        <f t="shared" si="7"/>
        <v>0</v>
      </c>
      <c r="AJ37" s="109"/>
      <c r="AK37" s="109"/>
    </row>
    <row r="38" spans="1:37">
      <c r="A38" s="16">
        <v>12</v>
      </c>
      <c r="B38" s="98"/>
      <c r="C38" s="17" t="s">
        <v>20</v>
      </c>
      <c r="D38" s="99"/>
      <c r="E38" s="106"/>
      <c r="F38" s="107"/>
      <c r="G38" s="107"/>
      <c r="H38" s="19"/>
      <c r="I38" s="19"/>
      <c r="J38" s="19"/>
      <c r="K38" s="19"/>
      <c r="L38" s="19"/>
      <c r="M38" s="19"/>
      <c r="Y38" s="16">
        <v>12</v>
      </c>
      <c r="Z38" s="17">
        <f t="shared" si="4"/>
        <v>0</v>
      </c>
      <c r="AA38" s="17" t="s">
        <v>20</v>
      </c>
      <c r="AB38" s="18">
        <f t="shared" si="5"/>
        <v>0</v>
      </c>
      <c r="AC38" s="99"/>
      <c r="AD38" s="109"/>
      <c r="AE38" s="109"/>
      <c r="AF38" s="109"/>
      <c r="AG38" s="14">
        <f t="shared" si="6"/>
        <v>0</v>
      </c>
      <c r="AH38" s="109"/>
      <c r="AI38" s="19">
        <f t="shared" si="7"/>
        <v>0</v>
      </c>
      <c r="AJ38" s="109"/>
      <c r="AK38" s="109"/>
    </row>
    <row r="39" spans="1:37">
      <c r="A39" s="16">
        <v>13</v>
      </c>
      <c r="B39" s="98"/>
      <c r="C39" s="17" t="s">
        <v>20</v>
      </c>
      <c r="D39" s="99"/>
      <c r="E39" s="106"/>
      <c r="F39" s="107"/>
      <c r="G39" s="107"/>
      <c r="H39" s="19"/>
      <c r="I39" s="19"/>
      <c r="J39" s="19"/>
      <c r="K39" s="19"/>
      <c r="L39" s="19"/>
      <c r="M39" s="19"/>
      <c r="Y39" s="16">
        <v>13</v>
      </c>
      <c r="Z39" s="17">
        <f t="shared" si="4"/>
        <v>0</v>
      </c>
      <c r="AA39" s="17" t="s">
        <v>20</v>
      </c>
      <c r="AB39" s="18">
        <f t="shared" si="5"/>
        <v>0</v>
      </c>
      <c r="AC39" s="99"/>
      <c r="AD39" s="109"/>
      <c r="AE39" s="109"/>
      <c r="AF39" s="109"/>
      <c r="AG39" s="14">
        <f t="shared" si="6"/>
        <v>0</v>
      </c>
      <c r="AH39" s="109"/>
      <c r="AI39" s="19">
        <f t="shared" si="7"/>
        <v>0</v>
      </c>
      <c r="AJ39" s="109"/>
      <c r="AK39" s="109"/>
    </row>
    <row r="40" spans="1:37">
      <c r="A40" s="16">
        <v>14</v>
      </c>
      <c r="B40" s="98"/>
      <c r="C40" s="17" t="s">
        <v>20</v>
      </c>
      <c r="D40" s="99"/>
      <c r="E40" s="106"/>
      <c r="F40" s="107"/>
      <c r="G40" s="107"/>
      <c r="H40" s="19"/>
      <c r="I40" s="19"/>
      <c r="J40" s="19"/>
      <c r="K40" s="19"/>
      <c r="L40" s="19"/>
      <c r="M40" s="19"/>
      <c r="Y40" s="16">
        <v>14</v>
      </c>
      <c r="Z40" s="17">
        <f t="shared" si="4"/>
        <v>0</v>
      </c>
      <c r="AA40" s="17" t="s">
        <v>20</v>
      </c>
      <c r="AB40" s="18">
        <f t="shared" si="5"/>
        <v>0</v>
      </c>
      <c r="AC40" s="99"/>
      <c r="AD40" s="109"/>
      <c r="AE40" s="109"/>
      <c r="AF40" s="109"/>
      <c r="AG40" s="14">
        <f t="shared" si="6"/>
        <v>0</v>
      </c>
      <c r="AH40" s="109"/>
      <c r="AI40" s="19">
        <f t="shared" si="7"/>
        <v>0</v>
      </c>
      <c r="AJ40" s="109"/>
      <c r="AK40" s="109"/>
    </row>
    <row r="41" spans="1:37">
      <c r="A41" s="16">
        <v>15</v>
      </c>
      <c r="B41" s="98"/>
      <c r="C41" s="17" t="s">
        <v>20</v>
      </c>
      <c r="D41" s="99"/>
      <c r="E41" s="106"/>
      <c r="F41" s="107"/>
      <c r="G41" s="107"/>
      <c r="H41" s="19"/>
      <c r="I41" s="19"/>
      <c r="J41" s="19"/>
      <c r="K41" s="19"/>
      <c r="L41" s="19"/>
      <c r="M41" s="19"/>
      <c r="Y41" s="16">
        <v>15</v>
      </c>
      <c r="Z41" s="17">
        <f t="shared" si="4"/>
        <v>0</v>
      </c>
      <c r="AA41" s="17" t="s">
        <v>20</v>
      </c>
      <c r="AB41" s="18">
        <f t="shared" si="5"/>
        <v>0</v>
      </c>
      <c r="AC41" s="99"/>
      <c r="AD41" s="109"/>
      <c r="AE41" s="109"/>
      <c r="AF41" s="109"/>
      <c r="AG41" s="14">
        <f t="shared" si="6"/>
        <v>0</v>
      </c>
      <c r="AH41" s="109"/>
      <c r="AI41" s="19">
        <f t="shared" si="7"/>
        <v>0</v>
      </c>
      <c r="AJ41" s="109"/>
      <c r="AK41" s="109"/>
    </row>
    <row r="42" spans="1:37">
      <c r="A42" s="16">
        <v>16</v>
      </c>
      <c r="B42" s="98"/>
      <c r="C42" s="17" t="s">
        <v>51</v>
      </c>
      <c r="D42" s="99"/>
      <c r="E42" s="106"/>
      <c r="F42" s="107"/>
      <c r="G42" s="107"/>
      <c r="H42" s="19"/>
      <c r="I42" s="19"/>
      <c r="J42" s="19"/>
      <c r="K42" s="19"/>
      <c r="L42" s="19"/>
      <c r="M42" s="19"/>
      <c r="Y42" s="16">
        <v>16</v>
      </c>
      <c r="Z42" s="17">
        <f t="shared" si="4"/>
        <v>0</v>
      </c>
      <c r="AA42" s="17" t="s">
        <v>51</v>
      </c>
      <c r="AB42" s="18">
        <f t="shared" si="5"/>
        <v>0</v>
      </c>
      <c r="AC42" s="99"/>
      <c r="AD42" s="109"/>
      <c r="AE42" s="109"/>
      <c r="AF42" s="109"/>
      <c r="AG42" s="14">
        <f t="shared" si="6"/>
        <v>0</v>
      </c>
      <c r="AH42" s="109"/>
      <c r="AI42" s="19">
        <f t="shared" si="7"/>
        <v>0</v>
      </c>
      <c r="AJ42" s="109"/>
      <c r="AK42" s="109"/>
    </row>
    <row r="43" spans="1:37">
      <c r="A43" s="16">
        <v>17</v>
      </c>
      <c r="B43" s="98"/>
      <c r="C43" s="17" t="s">
        <v>20</v>
      </c>
      <c r="D43" s="99"/>
      <c r="E43" s="106"/>
      <c r="F43" s="107"/>
      <c r="G43" s="107"/>
      <c r="H43" s="19"/>
      <c r="I43" s="19"/>
      <c r="J43" s="19"/>
      <c r="K43" s="19"/>
      <c r="L43" s="19"/>
      <c r="M43" s="19"/>
      <c r="Y43" s="16">
        <v>17</v>
      </c>
      <c r="Z43" s="17">
        <f t="shared" si="4"/>
        <v>0</v>
      </c>
      <c r="AA43" s="17" t="s">
        <v>20</v>
      </c>
      <c r="AB43" s="18">
        <f t="shared" si="5"/>
        <v>0</v>
      </c>
      <c r="AC43" s="99"/>
      <c r="AD43" s="109"/>
      <c r="AE43" s="109"/>
      <c r="AF43" s="109"/>
      <c r="AG43" s="14">
        <f t="shared" si="6"/>
        <v>0</v>
      </c>
      <c r="AH43" s="109"/>
      <c r="AI43" s="19">
        <f t="shared" si="7"/>
        <v>0</v>
      </c>
      <c r="AJ43" s="109"/>
      <c r="AK43" s="109"/>
    </row>
    <row r="44" spans="1:37">
      <c r="A44" s="16">
        <v>18</v>
      </c>
      <c r="B44" s="98"/>
      <c r="C44" s="17" t="s">
        <v>20</v>
      </c>
      <c r="D44" s="99"/>
      <c r="E44" s="106"/>
      <c r="F44" s="107"/>
      <c r="G44" s="107"/>
      <c r="H44" s="19"/>
      <c r="I44" s="19"/>
      <c r="J44" s="19"/>
      <c r="K44" s="19"/>
      <c r="L44" s="19"/>
      <c r="M44" s="19"/>
      <c r="Y44" s="16">
        <v>18</v>
      </c>
      <c r="Z44" s="17">
        <f t="shared" si="4"/>
        <v>0</v>
      </c>
      <c r="AA44" s="17" t="s">
        <v>20</v>
      </c>
      <c r="AB44" s="18">
        <f t="shared" si="5"/>
        <v>0</v>
      </c>
      <c r="AC44" s="99"/>
      <c r="AD44" s="109"/>
      <c r="AE44" s="109"/>
      <c r="AF44" s="109"/>
      <c r="AG44" s="14">
        <f t="shared" si="6"/>
        <v>0</v>
      </c>
      <c r="AH44" s="109"/>
      <c r="AI44" s="19">
        <f t="shared" si="7"/>
        <v>0</v>
      </c>
      <c r="AJ44" s="109"/>
      <c r="AK44" s="109"/>
    </row>
    <row r="45" spans="1:37">
      <c r="A45" s="16">
        <v>19</v>
      </c>
      <c r="B45" s="98"/>
      <c r="C45" s="17" t="s">
        <v>20</v>
      </c>
      <c r="D45" s="99"/>
      <c r="E45" s="106"/>
      <c r="F45" s="107"/>
      <c r="G45" s="108"/>
      <c r="H45" s="19"/>
      <c r="I45" s="19"/>
      <c r="J45" s="19"/>
      <c r="K45" s="19"/>
      <c r="L45" s="19"/>
      <c r="M45" s="19"/>
      <c r="Y45" s="16">
        <v>19</v>
      </c>
      <c r="Z45" s="17">
        <f t="shared" si="4"/>
        <v>0</v>
      </c>
      <c r="AA45" s="17" t="s">
        <v>20</v>
      </c>
      <c r="AB45" s="18">
        <f t="shared" si="5"/>
        <v>0</v>
      </c>
      <c r="AC45" s="99"/>
      <c r="AD45" s="109"/>
      <c r="AE45" s="109"/>
      <c r="AF45" s="109"/>
      <c r="AG45" s="14">
        <f t="shared" si="6"/>
        <v>0</v>
      </c>
      <c r="AH45" s="109"/>
      <c r="AI45" s="19">
        <f t="shared" si="7"/>
        <v>0</v>
      </c>
      <c r="AJ45" s="109"/>
      <c r="AK45" s="109"/>
    </row>
    <row r="46" spans="1:37">
      <c r="A46" s="16">
        <v>20</v>
      </c>
      <c r="B46" s="98"/>
      <c r="C46" s="17" t="s">
        <v>20</v>
      </c>
      <c r="D46" s="99"/>
      <c r="E46" s="106"/>
      <c r="F46" s="107"/>
      <c r="G46" s="107"/>
      <c r="H46" s="19"/>
      <c r="I46" s="19"/>
      <c r="J46" s="19"/>
      <c r="K46" s="19"/>
      <c r="L46" s="19"/>
      <c r="M46" s="19"/>
      <c r="Y46" s="16">
        <v>20</v>
      </c>
      <c r="Z46" s="17">
        <f t="shared" si="4"/>
        <v>0</v>
      </c>
      <c r="AA46" s="17" t="s">
        <v>20</v>
      </c>
      <c r="AB46" s="18">
        <f t="shared" si="5"/>
        <v>0</v>
      </c>
      <c r="AC46" s="99"/>
      <c r="AD46" s="109"/>
      <c r="AE46" s="109"/>
      <c r="AF46" s="109"/>
      <c r="AG46" s="14">
        <f t="shared" si="6"/>
        <v>0</v>
      </c>
      <c r="AH46" s="109"/>
      <c r="AI46" s="19">
        <f t="shared" si="7"/>
        <v>0</v>
      </c>
      <c r="AJ46" s="109"/>
      <c r="AK46" s="109"/>
    </row>
    <row r="47" spans="1:37">
      <c r="E47" s="1"/>
    </row>
    <row r="48" spans="1:37">
      <c r="E48" s="1"/>
    </row>
    <row r="50" spans="1:5">
      <c r="D50" t="s">
        <v>56</v>
      </c>
      <c r="E50" t="s">
        <v>57</v>
      </c>
    </row>
    <row r="51" spans="1:5">
      <c r="C51" s="3"/>
      <c r="D51" s="3"/>
      <c r="E51" s="3"/>
    </row>
    <row r="52" spans="1:5">
      <c r="B52" t="s">
        <v>58</v>
      </c>
      <c r="C52" s="4"/>
      <c r="D52" s="110"/>
      <c r="E52" s="110"/>
    </row>
    <row r="53" spans="1:5">
      <c r="B53" t="s">
        <v>59</v>
      </c>
      <c r="D53" s="97"/>
      <c r="E53" s="97"/>
    </row>
    <row r="54" spans="1:5">
      <c r="B54" t="s">
        <v>60</v>
      </c>
      <c r="D54" s="97"/>
      <c r="E54" s="97"/>
    </row>
    <row r="55" spans="1:5">
      <c r="A55" s="21"/>
      <c r="B55" t="s">
        <v>61</v>
      </c>
      <c r="D55" s="97"/>
      <c r="E55" s="97"/>
    </row>
    <row r="56" spans="1:5">
      <c r="B56" t="s">
        <v>62</v>
      </c>
      <c r="D56" s="97"/>
      <c r="E56" s="97"/>
    </row>
    <row r="57" spans="1:5">
      <c r="B57" t="s">
        <v>63</v>
      </c>
      <c r="D57" s="97"/>
      <c r="E57" s="111"/>
    </row>
    <row r="58" spans="1:5">
      <c r="B58" t="s">
        <v>64</v>
      </c>
      <c r="D58" s="97"/>
      <c r="E58" s="111"/>
    </row>
    <row r="59" spans="1:5">
      <c r="E59" s="22"/>
    </row>
    <row r="60" spans="1:5">
      <c r="B60" t="s">
        <v>65</v>
      </c>
      <c r="E60" s="111"/>
    </row>
    <row r="61" spans="1:5">
      <c r="E61" s="111"/>
    </row>
    <row r="62" spans="1:5">
      <c r="B62" t="s">
        <v>66</v>
      </c>
      <c r="E62" s="111"/>
    </row>
    <row r="63" spans="1:5">
      <c r="B63" t="s">
        <v>67</v>
      </c>
      <c r="E63" s="111"/>
    </row>
    <row r="64" spans="1:5">
      <c r="B64" t="s">
        <v>68</v>
      </c>
      <c r="E64" s="111"/>
    </row>
    <row r="65" spans="1:5">
      <c r="E65" s="22"/>
    </row>
    <row r="66" spans="1:5">
      <c r="E66" s="22"/>
    </row>
    <row r="67" spans="1:5">
      <c r="E67" s="1"/>
    </row>
    <row r="68" spans="1:5">
      <c r="E68" s="1"/>
    </row>
    <row r="69" spans="1:5">
      <c r="E69" s="1"/>
    </row>
    <row r="70" spans="1:5">
      <c r="E70" s="1"/>
    </row>
    <row r="71" spans="1:5">
      <c r="E71" s="1"/>
    </row>
    <row r="72" spans="1:5">
      <c r="E72" s="1"/>
    </row>
    <row r="73" spans="1:5">
      <c r="E73" s="1"/>
    </row>
    <row r="74" spans="1:5">
      <c r="E74" s="1"/>
    </row>
    <row r="75" spans="1:5">
      <c r="E75" s="1"/>
    </row>
    <row r="76" spans="1:5">
      <c r="E76" s="1"/>
    </row>
    <row r="78" spans="1:5">
      <c r="A78" s="21"/>
    </row>
    <row r="80" spans="1:5">
      <c r="E80" s="1"/>
    </row>
    <row r="81" spans="3:5">
      <c r="E81" s="1"/>
    </row>
    <row r="82" spans="3:5">
      <c r="E82" s="1"/>
    </row>
    <row r="83" spans="3:5">
      <c r="E83" s="1"/>
    </row>
    <row r="84" spans="3:5">
      <c r="E84" s="1"/>
    </row>
    <row r="85" spans="3:5">
      <c r="E85" s="1"/>
    </row>
    <row r="86" spans="3:5">
      <c r="E86" s="1"/>
    </row>
    <row r="87" spans="3:5">
      <c r="E87" s="1"/>
    </row>
    <row r="88" spans="3:5">
      <c r="E88" s="1"/>
    </row>
    <row r="89" spans="3:5">
      <c r="E89" s="1"/>
    </row>
    <row r="90" spans="3:5">
      <c r="E90" s="1"/>
    </row>
    <row r="91" spans="3:5">
      <c r="E91" s="1"/>
    </row>
    <row r="92" spans="3:5">
      <c r="E92" s="1"/>
    </row>
    <row r="96" spans="3:5">
      <c r="C96" s="3"/>
      <c r="D96" s="3"/>
      <c r="E96" s="3"/>
    </row>
    <row r="97" spans="1:5">
      <c r="C97" s="4"/>
      <c r="D97" s="4"/>
      <c r="E97" s="4"/>
    </row>
    <row r="100" spans="1:5">
      <c r="A100" s="21"/>
    </row>
    <row r="102" spans="1:5">
      <c r="E102" s="1"/>
    </row>
    <row r="103" spans="1:5">
      <c r="E103" s="1"/>
    </row>
    <row r="104" spans="1:5">
      <c r="E104" s="1"/>
    </row>
    <row r="105" spans="1:5">
      <c r="E105" s="1"/>
    </row>
    <row r="106" spans="1:5">
      <c r="E106" s="1"/>
    </row>
    <row r="107" spans="1:5">
      <c r="E107" s="1"/>
    </row>
    <row r="108" spans="1:5">
      <c r="E108" s="1"/>
    </row>
    <row r="109" spans="1:5">
      <c r="E109" s="1"/>
    </row>
    <row r="110" spans="1:5">
      <c r="E110" s="1"/>
    </row>
    <row r="111" spans="1:5">
      <c r="E111" s="1"/>
    </row>
    <row r="112" spans="1:5">
      <c r="E112" s="1"/>
    </row>
    <row r="113" spans="1:5">
      <c r="E113" s="1"/>
    </row>
    <row r="114" spans="1:5">
      <c r="E114" s="1"/>
    </row>
    <row r="115" spans="1:5">
      <c r="E115" s="1"/>
    </row>
    <row r="116" spans="1:5">
      <c r="E116" s="1"/>
    </row>
    <row r="117" spans="1:5">
      <c r="E117" s="1"/>
    </row>
    <row r="118" spans="1:5">
      <c r="E118" s="1"/>
    </row>
    <row r="119" spans="1:5">
      <c r="E119" s="1"/>
    </row>
    <row r="120" spans="1:5">
      <c r="E120" s="1"/>
    </row>
    <row r="121" spans="1:5">
      <c r="E121" s="1"/>
    </row>
    <row r="122" spans="1:5">
      <c r="E122" s="1"/>
    </row>
    <row r="124" spans="1:5">
      <c r="A124" s="21"/>
    </row>
    <row r="126" spans="1:5">
      <c r="E126" s="1"/>
    </row>
    <row r="127" spans="1:5">
      <c r="E127" s="1"/>
    </row>
    <row r="128" spans="1:5">
      <c r="E128" s="1"/>
    </row>
    <row r="129" spans="3:5">
      <c r="E129" s="1"/>
    </row>
    <row r="130" spans="3:5">
      <c r="E130" s="1"/>
    </row>
    <row r="131" spans="3:5">
      <c r="E131" s="1"/>
    </row>
    <row r="132" spans="3:5">
      <c r="E132" s="1"/>
    </row>
    <row r="133" spans="3:5">
      <c r="E133" s="1"/>
    </row>
    <row r="134" spans="3:5">
      <c r="E134" s="1"/>
    </row>
    <row r="135" spans="3:5">
      <c r="E135" s="1"/>
    </row>
    <row r="136" spans="3:5">
      <c r="E136" s="1"/>
    </row>
    <row r="137" spans="3:5">
      <c r="E137" s="1"/>
    </row>
    <row r="138" spans="3:5">
      <c r="E138" s="1"/>
    </row>
    <row r="141" spans="3:5">
      <c r="C141" s="3"/>
      <c r="D141" s="3"/>
      <c r="E141" s="3"/>
    </row>
    <row r="142" spans="3:5">
      <c r="C142" s="4"/>
      <c r="D142" s="4"/>
      <c r="E142" s="4"/>
    </row>
    <row r="145" spans="1:5">
      <c r="A145" s="21"/>
    </row>
    <row r="147" spans="1:5">
      <c r="E147" s="1"/>
    </row>
    <row r="148" spans="1:5">
      <c r="E148" s="1"/>
    </row>
    <row r="149" spans="1:5">
      <c r="E149" s="1"/>
    </row>
    <row r="150" spans="1:5">
      <c r="E150" s="1"/>
    </row>
    <row r="151" spans="1:5">
      <c r="E151" s="1"/>
    </row>
    <row r="152" spans="1:5">
      <c r="E152" s="1"/>
    </row>
    <row r="153" spans="1:5">
      <c r="E153" s="1"/>
    </row>
    <row r="154" spans="1:5">
      <c r="E154" s="1"/>
    </row>
    <row r="155" spans="1:5">
      <c r="E155" s="1"/>
    </row>
    <row r="156" spans="1:5">
      <c r="E156" s="1"/>
    </row>
    <row r="157" spans="1:5">
      <c r="E157" s="1"/>
    </row>
    <row r="158" spans="1:5">
      <c r="E158" s="1"/>
    </row>
    <row r="159" spans="1:5">
      <c r="E159" s="1"/>
    </row>
    <row r="160" spans="1:5">
      <c r="E160" s="1"/>
    </row>
    <row r="161" spans="1:5">
      <c r="E161" s="1"/>
    </row>
    <row r="162" spans="1:5">
      <c r="E162" s="1"/>
    </row>
    <row r="165" spans="1:5">
      <c r="A165" s="21"/>
    </row>
    <row r="167" spans="1:5">
      <c r="E167" s="1"/>
    </row>
    <row r="168" spans="1:5">
      <c r="E168" s="1"/>
    </row>
    <row r="169" spans="1:5">
      <c r="E169" s="1"/>
    </row>
    <row r="170" spans="1:5">
      <c r="E170" s="1"/>
    </row>
    <row r="171" spans="1:5">
      <c r="E171" s="1"/>
    </row>
    <row r="172" spans="1:5">
      <c r="E172" s="1"/>
    </row>
    <row r="173" spans="1:5">
      <c r="E173" s="1"/>
    </row>
    <row r="174" spans="1:5">
      <c r="E174" s="1"/>
    </row>
    <row r="175" spans="1:5">
      <c r="E175" s="1"/>
    </row>
    <row r="176" spans="1:5">
      <c r="E176" s="1"/>
    </row>
    <row r="177" spans="3:5">
      <c r="E177" s="1"/>
    </row>
    <row r="178" spans="3:5">
      <c r="E178" s="1"/>
    </row>
    <row r="179" spans="3:5">
      <c r="E179" s="1"/>
    </row>
    <row r="180" spans="3:5">
      <c r="E180" s="1"/>
    </row>
    <row r="181" spans="3:5">
      <c r="E181" s="1"/>
    </row>
    <row r="182" spans="3:5">
      <c r="E182" s="1"/>
    </row>
    <row r="183" spans="3:5">
      <c r="D183" s="23"/>
      <c r="E183" s="1"/>
    </row>
    <row r="189" spans="3:5">
      <c r="C189" s="3"/>
      <c r="D189" s="3"/>
      <c r="E189" s="3"/>
    </row>
    <row r="190" spans="3:5">
      <c r="C190" s="4"/>
      <c r="D190" s="4"/>
      <c r="E190" s="4"/>
    </row>
    <row r="193" spans="1:5">
      <c r="A193" s="21"/>
    </row>
    <row r="195" spans="1:5">
      <c r="E195" s="1"/>
    </row>
    <row r="196" spans="1:5">
      <c r="E196" s="1"/>
    </row>
    <row r="197" spans="1:5">
      <c r="E197" s="1"/>
    </row>
    <row r="198" spans="1:5">
      <c r="E198" s="1"/>
    </row>
    <row r="199" spans="1:5">
      <c r="E199" s="1"/>
    </row>
    <row r="200" spans="1:5">
      <c r="E200" s="1"/>
    </row>
    <row r="201" spans="1:5">
      <c r="E201" s="1"/>
    </row>
    <row r="202" spans="1:5">
      <c r="E202" s="1"/>
    </row>
    <row r="203" spans="1:5">
      <c r="E203" s="1"/>
    </row>
    <row r="204" spans="1:5">
      <c r="E204" s="1"/>
    </row>
    <row r="205" spans="1:5">
      <c r="E205" s="1"/>
    </row>
    <row r="206" spans="1:5">
      <c r="E206" s="1"/>
    </row>
    <row r="207" spans="1:5">
      <c r="E207" s="1"/>
    </row>
    <row r="208" spans="1:5">
      <c r="E208" s="1"/>
    </row>
    <row r="209" spans="1:5">
      <c r="E209" s="1"/>
    </row>
    <row r="210" spans="1:5">
      <c r="E210" s="1"/>
    </row>
    <row r="211" spans="1:5">
      <c r="E211" s="1"/>
    </row>
    <row r="212" spans="1:5">
      <c r="E212" s="1"/>
    </row>
    <row r="215" spans="1:5">
      <c r="A215" s="21"/>
    </row>
    <row r="217" spans="1:5">
      <c r="E217" s="1"/>
    </row>
    <row r="218" spans="1:5">
      <c r="E218" s="1"/>
    </row>
    <row r="219" spans="1:5">
      <c r="E219" s="1"/>
    </row>
    <row r="220" spans="1:5">
      <c r="E220" s="1"/>
    </row>
    <row r="221" spans="1:5">
      <c r="E221" s="1"/>
    </row>
    <row r="222" spans="1:5">
      <c r="E222" s="1"/>
    </row>
    <row r="223" spans="1:5">
      <c r="E223" s="1"/>
    </row>
    <row r="224" spans="1:5">
      <c r="E224" s="1"/>
    </row>
    <row r="225" spans="1:5">
      <c r="E225" s="1"/>
    </row>
    <row r="226" spans="1:5">
      <c r="E226" s="1"/>
    </row>
    <row r="227" spans="1:5">
      <c r="E227" s="1"/>
    </row>
    <row r="228" spans="1:5">
      <c r="E228" s="1"/>
    </row>
    <row r="229" spans="1:5">
      <c r="E229" s="1"/>
    </row>
    <row r="230" spans="1:5">
      <c r="E230" s="1"/>
    </row>
    <row r="231" spans="1:5">
      <c r="E231" s="1"/>
    </row>
    <row r="234" spans="1:5">
      <c r="C234" s="3"/>
      <c r="D234" s="3"/>
      <c r="E234" s="3"/>
    </row>
    <row r="235" spans="1:5">
      <c r="C235" s="4"/>
      <c r="D235" s="4"/>
      <c r="E235" s="4"/>
    </row>
    <row r="238" spans="1:5">
      <c r="A238" s="21"/>
    </row>
    <row r="240" spans="1:5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1:5">
      <c r="E257" s="1"/>
    </row>
    <row r="258" spans="1:5">
      <c r="E258" s="1"/>
    </row>
    <row r="259" spans="1:5">
      <c r="E259" s="1"/>
    </row>
    <row r="262" spans="1:5">
      <c r="A262" s="21"/>
    </row>
    <row r="264" spans="1:5">
      <c r="E264" s="1"/>
    </row>
    <row r="265" spans="1:5">
      <c r="E265" s="1"/>
    </row>
    <row r="266" spans="1:5">
      <c r="E266" s="1"/>
    </row>
    <row r="267" spans="1:5">
      <c r="E267" s="1"/>
    </row>
    <row r="268" spans="1:5">
      <c r="E268" s="1"/>
    </row>
    <row r="269" spans="1:5">
      <c r="E269" s="1"/>
    </row>
    <row r="270" spans="1:5">
      <c r="E270" s="1"/>
    </row>
    <row r="271" spans="1:5">
      <c r="E271" s="1"/>
    </row>
    <row r="272" spans="1:5">
      <c r="E272" s="1"/>
    </row>
    <row r="273" spans="1:5">
      <c r="E273" s="1"/>
    </row>
    <row r="274" spans="1:5">
      <c r="E274" s="1"/>
    </row>
    <row r="275" spans="1:5">
      <c r="E275" s="1"/>
    </row>
    <row r="276" spans="1:5">
      <c r="E276" s="1"/>
    </row>
    <row r="277" spans="1:5">
      <c r="E277" s="1"/>
    </row>
    <row r="280" spans="1:5">
      <c r="C280" s="3"/>
      <c r="D280" s="3"/>
      <c r="E280" s="3"/>
    </row>
    <row r="281" spans="1:5">
      <c r="C281" s="4"/>
      <c r="D281" s="4"/>
      <c r="E281" s="4"/>
    </row>
    <row r="284" spans="1:5">
      <c r="A284" s="21"/>
    </row>
    <row r="286" spans="1:5">
      <c r="E286" s="1"/>
    </row>
    <row r="287" spans="1:5">
      <c r="E287" s="1"/>
    </row>
    <row r="288" spans="1:5">
      <c r="E288" s="1"/>
    </row>
    <row r="289" spans="5:5">
      <c r="E289" s="1"/>
    </row>
    <row r="290" spans="5:5">
      <c r="E290" s="1"/>
    </row>
    <row r="291" spans="5:5">
      <c r="E291" s="1"/>
    </row>
    <row r="292" spans="5:5">
      <c r="E292" s="1"/>
    </row>
    <row r="293" spans="5:5">
      <c r="E293" s="1"/>
    </row>
    <row r="294" spans="5:5">
      <c r="E294" s="1"/>
    </row>
    <row r="295" spans="5:5">
      <c r="E295" s="1"/>
    </row>
    <row r="296" spans="5:5">
      <c r="E296" s="1"/>
    </row>
    <row r="297" spans="5:5">
      <c r="E297" s="1"/>
    </row>
    <row r="298" spans="5:5">
      <c r="E298" s="1"/>
    </row>
    <row r="299" spans="5:5">
      <c r="E299" s="1"/>
    </row>
    <row r="300" spans="5:5">
      <c r="E300" s="1"/>
    </row>
    <row r="301" spans="5:5">
      <c r="E301" s="1"/>
    </row>
    <row r="302" spans="5:5">
      <c r="E302" s="1"/>
    </row>
    <row r="303" spans="5:5">
      <c r="E303" s="1"/>
    </row>
    <row r="304" spans="5:5">
      <c r="E304" s="1"/>
    </row>
    <row r="305" spans="1:5">
      <c r="E305" s="1"/>
    </row>
    <row r="306" spans="1:5">
      <c r="E306" s="1"/>
    </row>
    <row r="307" spans="1:5">
      <c r="E307" s="1"/>
    </row>
    <row r="310" spans="1:5">
      <c r="A310" s="21"/>
    </row>
    <row r="312" spans="1:5">
      <c r="E312" s="1"/>
    </row>
    <row r="313" spans="1:5">
      <c r="E313" s="1"/>
    </row>
    <row r="314" spans="1:5">
      <c r="E314" s="1"/>
    </row>
    <row r="315" spans="1:5">
      <c r="E315" s="1"/>
    </row>
    <row r="316" spans="1:5">
      <c r="E316" s="1"/>
    </row>
    <row r="317" spans="1:5">
      <c r="E317" s="1"/>
    </row>
    <row r="318" spans="1:5">
      <c r="E318" s="1"/>
    </row>
    <row r="319" spans="1:5">
      <c r="E319" s="1"/>
    </row>
    <row r="320" spans="1:5">
      <c r="E320" s="1"/>
    </row>
    <row r="321" spans="1:5">
      <c r="E321" s="1"/>
    </row>
    <row r="322" spans="1:5">
      <c r="E322" s="1"/>
    </row>
    <row r="325" spans="1:5">
      <c r="C325" s="3"/>
      <c r="D325" s="3"/>
      <c r="E325" s="3"/>
    </row>
    <row r="326" spans="1:5">
      <c r="C326" s="4"/>
      <c r="D326" s="4"/>
      <c r="E326" s="4"/>
    </row>
    <row r="329" spans="1:5">
      <c r="A329" s="21"/>
    </row>
    <row r="331" spans="1:5">
      <c r="E331" s="1"/>
    </row>
    <row r="332" spans="1:5">
      <c r="E332" s="1"/>
    </row>
    <row r="333" spans="1:5">
      <c r="E333" s="1"/>
    </row>
    <row r="334" spans="1:5">
      <c r="E334" s="1"/>
    </row>
    <row r="335" spans="1:5">
      <c r="E335" s="1"/>
    </row>
    <row r="336" spans="1:5">
      <c r="E336" s="1"/>
    </row>
    <row r="337" spans="5:5">
      <c r="E337" s="1"/>
    </row>
    <row r="338" spans="5:5">
      <c r="E338" s="1"/>
    </row>
    <row r="339" spans="5:5">
      <c r="E339" s="1"/>
    </row>
    <row r="340" spans="5:5">
      <c r="E340" s="1"/>
    </row>
    <row r="341" spans="5:5">
      <c r="E341" s="1"/>
    </row>
    <row r="342" spans="5:5">
      <c r="E342" s="1"/>
    </row>
    <row r="343" spans="5:5">
      <c r="E343" s="1"/>
    </row>
    <row r="344" spans="5:5">
      <c r="E344" s="1"/>
    </row>
    <row r="345" spans="5:5">
      <c r="E345" s="1"/>
    </row>
    <row r="346" spans="5:5">
      <c r="E346" s="1"/>
    </row>
    <row r="347" spans="5:5">
      <c r="E347" s="1"/>
    </row>
    <row r="348" spans="5:5">
      <c r="E348" s="1"/>
    </row>
    <row r="349" spans="5:5">
      <c r="E349" s="1"/>
    </row>
    <row r="350" spans="5:5">
      <c r="E350" s="1"/>
    </row>
    <row r="351" spans="5:5">
      <c r="E351" s="1"/>
    </row>
    <row r="354" spans="1:5">
      <c r="A354" s="21"/>
    </row>
    <row r="356" spans="1:5">
      <c r="E356" s="1"/>
    </row>
    <row r="357" spans="1:5">
      <c r="E357" s="1"/>
    </row>
    <row r="358" spans="1:5">
      <c r="E358" s="1"/>
    </row>
    <row r="359" spans="1:5">
      <c r="E359" s="1"/>
    </row>
    <row r="360" spans="1:5">
      <c r="E360" s="1"/>
    </row>
    <row r="361" spans="1:5">
      <c r="E361" s="1"/>
    </row>
    <row r="362" spans="1:5">
      <c r="E362" s="1"/>
    </row>
    <row r="363" spans="1:5">
      <c r="E363" s="1"/>
    </row>
    <row r="364" spans="1:5">
      <c r="E364" s="1"/>
    </row>
    <row r="365" spans="1:5">
      <c r="E365" s="1"/>
    </row>
    <row r="366" spans="1:5">
      <c r="E366" s="1"/>
    </row>
    <row r="371" spans="1:5">
      <c r="C371" s="3"/>
      <c r="D371" s="3"/>
      <c r="E371" s="3"/>
    </row>
    <row r="372" spans="1:5">
      <c r="C372" s="4"/>
      <c r="D372" s="4"/>
      <c r="E372" s="4"/>
    </row>
    <row r="375" spans="1:5">
      <c r="A375" s="21"/>
    </row>
    <row r="377" spans="1:5">
      <c r="E377" s="1"/>
    </row>
    <row r="378" spans="1:5">
      <c r="E378" s="1"/>
    </row>
    <row r="379" spans="1:5">
      <c r="E379" s="1"/>
    </row>
    <row r="380" spans="1:5">
      <c r="E380" s="1"/>
    </row>
    <row r="381" spans="1:5">
      <c r="E381" s="1"/>
    </row>
    <row r="382" spans="1:5">
      <c r="E382" s="1"/>
    </row>
    <row r="383" spans="1:5">
      <c r="E383" s="1"/>
    </row>
    <row r="384" spans="1:5">
      <c r="E384" s="1"/>
    </row>
    <row r="385" spans="1:5">
      <c r="E385" s="1"/>
    </row>
    <row r="386" spans="1:5">
      <c r="E386" s="1"/>
    </row>
    <row r="387" spans="1:5">
      <c r="E387" s="1"/>
    </row>
    <row r="388" spans="1:5">
      <c r="E388" s="1"/>
    </row>
    <row r="389" spans="1:5">
      <c r="E389" s="1"/>
    </row>
    <row r="390" spans="1:5">
      <c r="E390" s="1"/>
    </row>
    <row r="391" spans="1:5">
      <c r="E391" s="1"/>
    </row>
    <row r="392" spans="1:5">
      <c r="E392" s="1"/>
    </row>
    <row r="393" spans="1:5">
      <c r="E393" s="1"/>
    </row>
    <row r="394" spans="1:5">
      <c r="E394" s="1"/>
    </row>
    <row r="395" spans="1:5">
      <c r="E395" s="1"/>
    </row>
    <row r="398" spans="1:5">
      <c r="A398" s="21"/>
    </row>
    <row r="400" spans="1:5">
      <c r="E400" s="1"/>
    </row>
    <row r="401" spans="5:5">
      <c r="E401" s="1"/>
    </row>
    <row r="402" spans="5:5">
      <c r="E402" s="1"/>
    </row>
    <row r="403" spans="5:5">
      <c r="E403" s="1"/>
    </row>
    <row r="404" spans="5:5">
      <c r="E404" s="1"/>
    </row>
    <row r="405" spans="5:5">
      <c r="E405" s="1"/>
    </row>
    <row r="406" spans="5:5">
      <c r="E406" s="1"/>
    </row>
    <row r="407" spans="5:5">
      <c r="E407" s="1"/>
    </row>
    <row r="408" spans="5:5">
      <c r="E408" s="1"/>
    </row>
    <row r="409" spans="5:5">
      <c r="E409" s="1"/>
    </row>
    <row r="410" spans="5:5">
      <c r="E410" s="1"/>
    </row>
    <row r="411" spans="5:5">
      <c r="E411" s="1"/>
    </row>
    <row r="412" spans="5:5">
      <c r="E412" s="1"/>
    </row>
    <row r="413" spans="5:5">
      <c r="E413" s="1"/>
    </row>
    <row r="414" spans="5:5">
      <c r="E414" s="1"/>
    </row>
    <row r="415" spans="5:5">
      <c r="E415" s="1"/>
    </row>
    <row r="416" spans="5:5">
      <c r="E416" s="1"/>
    </row>
    <row r="419" spans="1:5">
      <c r="C419" s="3"/>
      <c r="D419" s="3"/>
      <c r="E419" s="3"/>
    </row>
    <row r="420" spans="1:5">
      <c r="C420" s="4"/>
      <c r="D420" s="4"/>
      <c r="E420" s="4"/>
    </row>
    <row r="423" spans="1:5">
      <c r="A423" s="21"/>
    </row>
    <row r="425" spans="1:5">
      <c r="E425" s="1"/>
    </row>
    <row r="426" spans="1:5">
      <c r="E426" s="1"/>
    </row>
    <row r="427" spans="1:5">
      <c r="E427" s="1"/>
    </row>
    <row r="428" spans="1:5">
      <c r="E428" s="1"/>
    </row>
    <row r="429" spans="1:5">
      <c r="E429" s="1"/>
    </row>
    <row r="430" spans="1:5">
      <c r="E430" s="1"/>
    </row>
    <row r="431" spans="1:5">
      <c r="E431" s="1"/>
    </row>
    <row r="432" spans="1:5">
      <c r="E432" s="1"/>
    </row>
    <row r="433" spans="1:5">
      <c r="E433" s="1"/>
    </row>
    <row r="434" spans="1:5">
      <c r="E434" s="1"/>
    </row>
    <row r="435" spans="1:5">
      <c r="E435" s="1"/>
    </row>
    <row r="436" spans="1:5">
      <c r="E436" s="1"/>
    </row>
    <row r="437" spans="1:5">
      <c r="E437" s="1"/>
    </row>
    <row r="438" spans="1:5">
      <c r="E438" s="1"/>
    </row>
    <row r="439" spans="1:5">
      <c r="E439" s="1"/>
    </row>
    <row r="440" spans="1:5">
      <c r="E440" s="1"/>
    </row>
    <row r="441" spans="1:5">
      <c r="E441" s="1"/>
    </row>
    <row r="442" spans="1:5">
      <c r="E442" s="1"/>
    </row>
    <row r="443" spans="1:5">
      <c r="E443" s="1"/>
    </row>
    <row r="444" spans="1:5">
      <c r="E444" s="1"/>
    </row>
    <row r="445" spans="1:5">
      <c r="E445" s="1"/>
    </row>
    <row r="448" spans="1:5">
      <c r="A448" s="21"/>
    </row>
    <row r="450" spans="5:5">
      <c r="E450" s="1"/>
    </row>
    <row r="451" spans="5:5">
      <c r="E451" s="1"/>
    </row>
    <row r="452" spans="5:5">
      <c r="E452" s="1"/>
    </row>
    <row r="453" spans="5:5">
      <c r="E453" s="1"/>
    </row>
    <row r="454" spans="5:5">
      <c r="E454" s="1"/>
    </row>
    <row r="455" spans="5:5">
      <c r="E455" s="1"/>
    </row>
    <row r="456" spans="5:5">
      <c r="E456" s="1"/>
    </row>
    <row r="457" spans="5:5">
      <c r="E457" s="1"/>
    </row>
    <row r="458" spans="5:5">
      <c r="E458" s="1"/>
    </row>
    <row r="459" spans="5:5">
      <c r="E459" s="1"/>
    </row>
    <row r="460" spans="5:5">
      <c r="E460" s="1"/>
    </row>
    <row r="461" spans="5:5">
      <c r="E461" s="1"/>
    </row>
    <row r="462" spans="5:5">
      <c r="E462" s="1"/>
    </row>
    <row r="463" spans="5:5">
      <c r="E463" s="1"/>
    </row>
    <row r="464" spans="5:5">
      <c r="E464" s="1"/>
    </row>
    <row r="468" spans="1:5">
      <c r="C468" s="3"/>
      <c r="D468" s="3"/>
      <c r="E468" s="3"/>
    </row>
    <row r="469" spans="1:5">
      <c r="C469" s="4"/>
      <c r="D469" s="4"/>
      <c r="E469" s="4"/>
    </row>
    <row r="472" spans="1:5">
      <c r="A472" s="21"/>
    </row>
    <row r="474" spans="1:5">
      <c r="E474" s="1"/>
    </row>
    <row r="475" spans="1:5">
      <c r="E475" s="1"/>
    </row>
    <row r="476" spans="1:5">
      <c r="E476" s="1"/>
    </row>
    <row r="477" spans="1:5">
      <c r="E477" s="1"/>
    </row>
    <row r="478" spans="1:5">
      <c r="E478" s="1"/>
    </row>
    <row r="479" spans="1:5">
      <c r="E479" s="1"/>
    </row>
    <row r="480" spans="1:5">
      <c r="E480" s="1"/>
    </row>
    <row r="481" spans="1:5">
      <c r="E481" s="1"/>
    </row>
    <row r="482" spans="1:5">
      <c r="E482" s="1"/>
    </row>
    <row r="483" spans="1:5">
      <c r="E483" s="1"/>
    </row>
    <row r="484" spans="1:5">
      <c r="E484" s="1"/>
    </row>
    <row r="485" spans="1:5">
      <c r="E485" s="1"/>
    </row>
    <row r="486" spans="1:5">
      <c r="E486" s="1"/>
    </row>
    <row r="487" spans="1:5">
      <c r="E487" s="1"/>
    </row>
    <row r="488" spans="1:5">
      <c r="E488" s="1"/>
    </row>
    <row r="489" spans="1:5">
      <c r="E489" s="1"/>
    </row>
    <row r="490" spans="1:5">
      <c r="E490" s="1"/>
    </row>
    <row r="491" spans="1:5">
      <c r="E491" s="1"/>
    </row>
    <row r="492" spans="1:5">
      <c r="E492" s="1"/>
    </row>
    <row r="494" spans="1:5">
      <c r="A494" s="21"/>
    </row>
    <row r="496" spans="1:5">
      <c r="E496" s="1"/>
    </row>
    <row r="497" spans="5:5">
      <c r="E497" s="1"/>
    </row>
    <row r="498" spans="5:5">
      <c r="E498" s="1"/>
    </row>
    <row r="499" spans="5:5">
      <c r="E499" s="1"/>
    </row>
    <row r="500" spans="5:5">
      <c r="E500" s="1"/>
    </row>
    <row r="501" spans="5:5">
      <c r="E501" s="1"/>
    </row>
    <row r="502" spans="5:5">
      <c r="E502" s="1"/>
    </row>
    <row r="503" spans="5:5">
      <c r="E503" s="1"/>
    </row>
    <row r="504" spans="5:5">
      <c r="E504" s="1"/>
    </row>
    <row r="505" spans="5:5">
      <c r="E505" s="1"/>
    </row>
    <row r="506" spans="5:5">
      <c r="E506" s="1"/>
    </row>
    <row r="507" spans="5:5">
      <c r="E507" s="1"/>
    </row>
    <row r="508" spans="5:5">
      <c r="E508" s="1"/>
    </row>
    <row r="509" spans="5:5">
      <c r="E509" s="1"/>
    </row>
    <row r="510" spans="5:5">
      <c r="E510" s="1"/>
    </row>
    <row r="511" spans="5:5">
      <c r="E511" s="1"/>
    </row>
    <row r="512" spans="5:5">
      <c r="E512" s="1"/>
    </row>
    <row r="516" spans="1:5">
      <c r="C516" s="3"/>
      <c r="D516" s="3"/>
      <c r="E516" s="3"/>
    </row>
    <row r="517" spans="1:5">
      <c r="C517" s="4"/>
      <c r="D517" s="4"/>
      <c r="E517" s="4"/>
    </row>
    <row r="520" spans="1:5">
      <c r="A520" s="21"/>
    </row>
    <row r="522" spans="1:5">
      <c r="E522" s="1"/>
    </row>
    <row r="523" spans="1:5">
      <c r="E523" s="1"/>
    </row>
    <row r="524" spans="1:5">
      <c r="E524" s="1"/>
    </row>
    <row r="525" spans="1:5">
      <c r="E525" s="1"/>
    </row>
    <row r="526" spans="1:5">
      <c r="E526" s="1"/>
    </row>
    <row r="527" spans="1:5">
      <c r="E527" s="1"/>
    </row>
    <row r="528" spans="1:5">
      <c r="E528" s="1"/>
    </row>
    <row r="529" spans="5:5">
      <c r="E529" s="1"/>
    </row>
    <row r="530" spans="5:5">
      <c r="E530" s="1"/>
    </row>
    <row r="531" spans="5:5">
      <c r="E531" s="1"/>
    </row>
    <row r="532" spans="5:5">
      <c r="E532" s="1"/>
    </row>
    <row r="533" spans="5:5">
      <c r="E533" s="1"/>
    </row>
    <row r="534" spans="5:5">
      <c r="E534" s="1"/>
    </row>
    <row r="535" spans="5:5">
      <c r="E535" s="1"/>
    </row>
    <row r="536" spans="5:5">
      <c r="E536" s="1"/>
    </row>
    <row r="537" spans="5:5">
      <c r="E537" s="1"/>
    </row>
    <row r="538" spans="5:5">
      <c r="E538" s="1"/>
    </row>
    <row r="539" spans="5:5">
      <c r="E539" s="1"/>
    </row>
    <row r="540" spans="5:5">
      <c r="E540" s="1"/>
    </row>
    <row r="541" spans="5:5">
      <c r="E541" s="1"/>
    </row>
    <row r="542" spans="5:5">
      <c r="E542" s="1"/>
    </row>
    <row r="543" spans="5:5">
      <c r="E543" s="1"/>
    </row>
    <row r="546" spans="1:5">
      <c r="A546" s="21"/>
    </row>
    <row r="548" spans="1:5">
      <c r="E548" s="1"/>
    </row>
    <row r="549" spans="1:5">
      <c r="E549" s="1"/>
    </row>
    <row r="550" spans="1:5">
      <c r="E550" s="1"/>
    </row>
    <row r="551" spans="1:5">
      <c r="E551" s="1"/>
    </row>
    <row r="552" spans="1:5">
      <c r="E552" s="1"/>
    </row>
    <row r="553" spans="1:5">
      <c r="E553" s="1"/>
    </row>
    <row r="554" spans="1:5">
      <c r="E554" s="1"/>
    </row>
    <row r="555" spans="1:5">
      <c r="E555" s="1"/>
    </row>
    <row r="556" spans="1:5">
      <c r="E556" s="1"/>
    </row>
    <row r="557" spans="1:5">
      <c r="E557" s="1"/>
    </row>
    <row r="558" spans="1:5">
      <c r="E558" s="1"/>
    </row>
    <row r="559" spans="1:5">
      <c r="E559" s="1"/>
    </row>
    <row r="560" spans="1:5">
      <c r="E560" s="1"/>
    </row>
    <row r="561" spans="5:5">
      <c r="E561" s="1"/>
    </row>
  </sheetData>
  <mergeCells count="25">
    <mergeCell ref="AG25:AG26"/>
    <mergeCell ref="B3:D3"/>
    <mergeCell ref="B24:D24"/>
    <mergeCell ref="Z22:AB22"/>
    <mergeCell ref="Z1:AB1"/>
    <mergeCell ref="B2:D2"/>
    <mergeCell ref="Z2:AB2"/>
    <mergeCell ref="B4:D4"/>
    <mergeCell ref="Z4:AB4"/>
    <mergeCell ref="AI25:AI26"/>
    <mergeCell ref="A26:D26"/>
    <mergeCell ref="Y26:AB26"/>
    <mergeCell ref="Y5:AB5"/>
    <mergeCell ref="AG4:AG5"/>
    <mergeCell ref="B23:D23"/>
    <mergeCell ref="Z23:AB23"/>
    <mergeCell ref="B25:D25"/>
    <mergeCell ref="Z25:AB25"/>
    <mergeCell ref="AD25:AD26"/>
    <mergeCell ref="AH25:AH26"/>
    <mergeCell ref="AD4:AD5"/>
    <mergeCell ref="AH4:AH5"/>
    <mergeCell ref="AI4:AI5"/>
    <mergeCell ref="A5:D5"/>
    <mergeCell ref="B22:D22"/>
  </mergeCells>
  <pageMargins left="0.7" right="0.7" top="0.75" bottom="0.75" header="0.3" footer="0.3"/>
  <pageSetup paperSize="1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S234"/>
  <sheetViews>
    <sheetView topLeftCell="A35" zoomScale="70" zoomScaleNormal="70" workbookViewId="0">
      <selection activeCell="CR63" sqref="CR63:CR65"/>
    </sheetView>
  </sheetViews>
  <sheetFormatPr defaultRowHeight="12.75"/>
  <cols>
    <col min="1" max="1" width="3.7109375" style="26" customWidth="1"/>
    <col min="2" max="2" width="12.5703125" style="26" customWidth="1"/>
    <col min="3" max="3" width="2.5703125" style="26" customWidth="1"/>
    <col min="4" max="4" width="16.5703125" style="26" customWidth="1"/>
    <col min="5" max="5" width="5.85546875" style="27" customWidth="1"/>
    <col min="6" max="6" width="7.7109375" style="27" customWidth="1"/>
    <col min="7" max="7" width="12.28515625" style="27" customWidth="1"/>
    <col min="8" max="8" width="39.140625" style="26" customWidth="1"/>
    <col min="9" max="10" width="9.140625" style="26"/>
    <col min="11" max="30" width="9.140625" style="27"/>
    <col min="31" max="32" width="9.140625" style="26"/>
    <col min="33" max="33" width="6.5703125" style="26" customWidth="1"/>
    <col min="34" max="34" width="13.85546875" style="26" customWidth="1"/>
    <col min="35" max="35" width="3" style="26" customWidth="1"/>
    <col min="36" max="36" width="23.5703125" style="26" customWidth="1"/>
    <col min="37" max="55" width="9.140625" style="26"/>
    <col min="56" max="61" width="9.140625" style="27"/>
    <col min="62" max="63" width="9.140625" style="26"/>
    <col min="64" max="96" width="9.140625" style="27"/>
    <col min="97" max="16384" width="9.140625" style="26"/>
  </cols>
  <sheetData>
    <row r="1" spans="1:61" ht="18.75">
      <c r="A1" s="142" t="s">
        <v>148</v>
      </c>
      <c r="B1" s="142"/>
      <c r="C1" s="142"/>
      <c r="D1" s="142"/>
      <c r="E1" s="142"/>
      <c r="F1" s="142"/>
      <c r="G1" s="142"/>
      <c r="H1" s="142"/>
      <c r="K1" s="142" t="s">
        <v>71</v>
      </c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25"/>
      <c r="AG1" s="143" t="s">
        <v>72</v>
      </c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</row>
    <row r="2" spans="1:61" ht="18.75">
      <c r="A2" s="28"/>
      <c r="C2" s="27"/>
      <c r="D2" s="27"/>
      <c r="AG2" s="143" t="s">
        <v>73</v>
      </c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</row>
    <row r="3" spans="1:61" ht="15.75">
      <c r="B3" s="29" t="s">
        <v>74</v>
      </c>
      <c r="C3" s="30"/>
      <c r="D3" s="30">
        <f>'advisory roster'!B1</f>
        <v>0</v>
      </c>
      <c r="E3" s="144">
        <f>'advisory roster'!E1</f>
        <v>0</v>
      </c>
      <c r="F3" s="144"/>
      <c r="G3" s="30"/>
      <c r="H3" s="29" t="e">
        <f>'advisory roster'!B3:D3</f>
        <v>#VALUE!</v>
      </c>
      <c r="K3" s="31"/>
      <c r="L3" s="31"/>
      <c r="M3" s="31"/>
      <c r="N3" s="31"/>
      <c r="O3" s="31"/>
      <c r="P3" s="31"/>
      <c r="Q3" s="31"/>
      <c r="R3" s="31"/>
      <c r="S3" s="31"/>
      <c r="T3" s="31"/>
      <c r="U3" s="32"/>
      <c r="X3" s="33"/>
      <c r="AG3" s="145" t="s">
        <v>75</v>
      </c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</row>
    <row r="4" spans="1:61" s="34" customFormat="1" ht="15.75">
      <c r="B4" s="34" t="s">
        <v>76</v>
      </c>
      <c r="C4" s="35"/>
      <c r="D4" s="34" t="s">
        <v>77</v>
      </c>
      <c r="E4" s="147" t="s">
        <v>78</v>
      </c>
      <c r="F4" s="147"/>
      <c r="H4" s="34" t="s">
        <v>79</v>
      </c>
      <c r="K4" s="36" t="s">
        <v>80</v>
      </c>
      <c r="L4" s="37"/>
      <c r="M4" s="38"/>
      <c r="O4" s="39" t="s">
        <v>81</v>
      </c>
      <c r="P4" s="27"/>
      <c r="Q4" s="27"/>
      <c r="R4" s="27"/>
      <c r="S4" s="27"/>
      <c r="T4" s="27"/>
      <c r="U4" s="40" t="s">
        <v>82</v>
      </c>
      <c r="V4" s="26"/>
      <c r="W4" s="26"/>
      <c r="X4" s="37"/>
      <c r="Y4" s="116"/>
      <c r="Z4" s="116"/>
      <c r="AB4" s="27"/>
      <c r="AC4" s="27"/>
      <c r="AD4" s="27"/>
      <c r="AG4" s="148" t="s">
        <v>156</v>
      </c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BC4" s="120" t="s">
        <v>83</v>
      </c>
      <c r="BD4" s="164" t="s">
        <v>84</v>
      </c>
      <c r="BE4" s="164"/>
      <c r="BF4" s="164" t="s">
        <v>85</v>
      </c>
      <c r="BG4" s="164"/>
      <c r="BH4" s="164" t="s">
        <v>86</v>
      </c>
      <c r="BI4" s="164"/>
    </row>
    <row r="5" spans="1:61" ht="15.75">
      <c r="C5" s="27"/>
      <c r="D5" s="27"/>
      <c r="J5" s="34"/>
      <c r="K5" s="34"/>
      <c r="L5" s="34"/>
      <c r="M5" s="34"/>
      <c r="N5" s="34" t="s">
        <v>87</v>
      </c>
      <c r="O5" s="34" t="s">
        <v>88</v>
      </c>
      <c r="P5" s="34" t="s">
        <v>89</v>
      </c>
      <c r="Q5" s="34" t="s">
        <v>90</v>
      </c>
      <c r="R5" s="34"/>
      <c r="S5" s="34"/>
      <c r="T5" s="34"/>
      <c r="U5" s="34"/>
      <c r="V5" s="34"/>
      <c r="W5" s="34"/>
      <c r="X5" s="34"/>
      <c r="AB5" s="41" t="s">
        <v>91</v>
      </c>
      <c r="AC5" s="41" t="s">
        <v>91</v>
      </c>
      <c r="AD5" s="42" t="s">
        <v>92</v>
      </c>
      <c r="AG5" s="40" t="s">
        <v>80</v>
      </c>
      <c r="AH5" s="37"/>
      <c r="AI5" s="39" t="s">
        <v>81</v>
      </c>
      <c r="AJ5" s="38"/>
      <c r="AK5" s="43"/>
      <c r="AL5" s="43"/>
      <c r="AM5" s="43"/>
      <c r="AN5" s="38"/>
      <c r="AO5" s="38"/>
      <c r="AP5" s="38"/>
      <c r="AQ5" s="38"/>
      <c r="AR5" s="38"/>
      <c r="AS5" s="40" t="s">
        <v>82</v>
      </c>
      <c r="AV5" s="37"/>
      <c r="AW5" s="39">
        <f>Y4</f>
        <v>0</v>
      </c>
      <c r="AY5" s="44" t="s">
        <v>91</v>
      </c>
      <c r="AZ5" s="44" t="s">
        <v>91</v>
      </c>
      <c r="BA5" s="44" t="s">
        <v>92</v>
      </c>
      <c r="BD5" s="149" t="s">
        <v>93</v>
      </c>
      <c r="BE5" s="150"/>
      <c r="BF5" s="149" t="s">
        <v>93</v>
      </c>
      <c r="BG5" s="150"/>
      <c r="BH5" s="149" t="s">
        <v>93</v>
      </c>
      <c r="BI5" s="150"/>
    </row>
    <row r="6" spans="1:61" ht="15" customHeight="1">
      <c r="C6" s="27"/>
      <c r="D6" s="27"/>
      <c r="E6" s="165" t="s">
        <v>153</v>
      </c>
      <c r="F6" s="165"/>
      <c r="G6" s="165"/>
      <c r="J6" s="45" t="s">
        <v>154</v>
      </c>
      <c r="K6" s="115">
        <v>2</v>
      </c>
      <c r="L6" s="115">
        <v>1</v>
      </c>
      <c r="M6" s="115">
        <v>1</v>
      </c>
      <c r="N6" s="115">
        <v>2</v>
      </c>
      <c r="O6" s="115">
        <v>1</v>
      </c>
      <c r="P6" s="115">
        <v>2</v>
      </c>
      <c r="Q6" s="115">
        <v>1</v>
      </c>
      <c r="R6" s="115">
        <v>1</v>
      </c>
      <c r="S6" s="115">
        <v>1</v>
      </c>
      <c r="T6" s="115">
        <v>1</v>
      </c>
      <c r="U6" s="115">
        <v>1</v>
      </c>
      <c r="V6" s="115">
        <v>0</v>
      </c>
      <c r="W6" s="126"/>
      <c r="X6" s="27">
        <f>SUM(K6:V6)</f>
        <v>14</v>
      </c>
      <c r="AB6" s="46" t="s">
        <v>94</v>
      </c>
      <c r="AC6" s="46" t="s">
        <v>94</v>
      </c>
      <c r="AD6" s="47" t="s">
        <v>94</v>
      </c>
      <c r="AJ6" s="45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Y6" s="48" t="s">
        <v>95</v>
      </c>
      <c r="AZ6" s="48" t="s">
        <v>95</v>
      </c>
      <c r="BA6" s="48" t="s">
        <v>95</v>
      </c>
      <c r="BD6" s="151" t="s">
        <v>96</v>
      </c>
      <c r="BE6" s="152"/>
      <c r="BF6" s="151" t="s">
        <v>96</v>
      </c>
      <c r="BG6" s="152"/>
      <c r="BH6" s="151" t="s">
        <v>96</v>
      </c>
      <c r="BI6" s="152"/>
    </row>
    <row r="7" spans="1:61" ht="15">
      <c r="A7" s="49"/>
      <c r="B7" s="50" t="s">
        <v>97</v>
      </c>
      <c r="C7" s="51"/>
      <c r="D7" s="50" t="s">
        <v>98</v>
      </c>
      <c r="E7" s="52" t="s">
        <v>99</v>
      </c>
      <c r="F7" s="52" t="s">
        <v>100</v>
      </c>
      <c r="G7" s="52" t="s">
        <v>5</v>
      </c>
      <c r="H7" s="52" t="s">
        <v>9</v>
      </c>
      <c r="J7" s="45" t="s">
        <v>155</v>
      </c>
      <c r="K7" s="114" t="s">
        <v>101</v>
      </c>
      <c r="L7" s="114" t="s">
        <v>102</v>
      </c>
      <c r="M7" s="114" t="s">
        <v>103</v>
      </c>
      <c r="N7" s="114" t="s">
        <v>104</v>
      </c>
      <c r="O7" s="114" t="s">
        <v>105</v>
      </c>
      <c r="P7" s="114" t="s">
        <v>106</v>
      </c>
      <c r="Q7" s="114" t="s">
        <v>107</v>
      </c>
      <c r="R7" s="114" t="s">
        <v>108</v>
      </c>
      <c r="S7" s="114" t="s">
        <v>109</v>
      </c>
      <c r="T7" s="114" t="s">
        <v>110</v>
      </c>
      <c r="U7" s="114" t="s">
        <v>111</v>
      </c>
      <c r="V7" s="114" t="s">
        <v>112</v>
      </c>
      <c r="W7" s="114" t="s">
        <v>113</v>
      </c>
      <c r="X7" s="53" t="s">
        <v>114</v>
      </c>
      <c r="Y7" s="56" t="s">
        <v>115</v>
      </c>
      <c r="Z7" s="56" t="s">
        <v>158</v>
      </c>
      <c r="AB7" s="119" t="s">
        <v>116</v>
      </c>
      <c r="AC7" s="119" t="s">
        <v>117</v>
      </c>
      <c r="AD7" s="55"/>
      <c r="AG7" s="49"/>
      <c r="AH7" s="50" t="s">
        <v>97</v>
      </c>
      <c r="AI7" s="51"/>
      <c r="AJ7" s="50" t="s">
        <v>118</v>
      </c>
      <c r="AK7" s="54" t="str">
        <f>K7</f>
        <v>Eng</v>
      </c>
      <c r="AL7" s="54" t="str">
        <f t="shared" ref="AL7:AU7" si="0">L7</f>
        <v>Fil</v>
      </c>
      <c r="AM7" s="54" t="str">
        <f t="shared" si="0"/>
        <v>SS</v>
      </c>
      <c r="AN7" s="54" t="str">
        <f t="shared" si="0"/>
        <v>Math 3.0</v>
      </c>
      <c r="AO7" s="54" t="str">
        <f t="shared" si="0"/>
        <v>Math 3.1</v>
      </c>
      <c r="AP7" s="54" t="str">
        <f t="shared" si="0"/>
        <v>Sci 3.0</v>
      </c>
      <c r="AQ7" s="54" t="str">
        <f t="shared" si="0"/>
        <v>Sci 3.1</v>
      </c>
      <c r="AR7" s="54" t="str">
        <f t="shared" si="0"/>
        <v>Res 1</v>
      </c>
      <c r="AS7" s="54" t="str">
        <f t="shared" si="0"/>
        <v>IT 3</v>
      </c>
      <c r="AT7" s="54" t="str">
        <f t="shared" si="0"/>
        <v>TLE 3</v>
      </c>
      <c r="AU7" s="54" t="str">
        <f t="shared" si="0"/>
        <v>MAPEH</v>
      </c>
      <c r="AV7" s="54"/>
      <c r="AW7" s="54" t="s">
        <v>120</v>
      </c>
      <c r="AY7" s="54" t="s">
        <v>116</v>
      </c>
      <c r="AZ7" s="54" t="s">
        <v>117</v>
      </c>
      <c r="BA7" s="55"/>
      <c r="BD7" s="146" t="s">
        <v>116</v>
      </c>
      <c r="BE7" s="146"/>
      <c r="BF7" s="146" t="s">
        <v>117</v>
      </c>
      <c r="BG7" s="146"/>
      <c r="BH7" s="146"/>
      <c r="BI7" s="146"/>
    </row>
    <row r="8" spans="1:61" ht="15">
      <c r="A8" s="139" t="s">
        <v>12</v>
      </c>
      <c r="B8" s="140"/>
      <c r="C8" s="140"/>
      <c r="D8" s="141"/>
      <c r="E8" s="52"/>
      <c r="F8" s="52"/>
      <c r="G8" s="52"/>
      <c r="H8" s="52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B8" s="121">
        <f>AY8</f>
        <v>0</v>
      </c>
      <c r="AC8" s="121">
        <f>AZ8</f>
        <v>0</v>
      </c>
      <c r="AD8" s="55"/>
      <c r="AG8" s="49" t="s">
        <v>12</v>
      </c>
      <c r="AH8" s="50"/>
      <c r="AI8" s="51"/>
      <c r="AJ8" s="50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Y8" s="117"/>
      <c r="AZ8" s="117"/>
      <c r="BA8" s="55"/>
      <c r="BD8" s="48" t="s">
        <v>121</v>
      </c>
      <c r="BE8" s="55" t="s">
        <v>122</v>
      </c>
      <c r="BF8" s="55" t="s">
        <v>121</v>
      </c>
      <c r="BG8" s="55" t="s">
        <v>122</v>
      </c>
      <c r="BH8" s="55" t="s">
        <v>121</v>
      </c>
      <c r="BI8" s="55" t="s">
        <v>122</v>
      </c>
    </row>
    <row r="9" spans="1:61">
      <c r="A9" s="57">
        <v>1</v>
      </c>
      <c r="B9" s="58">
        <f>'advisory roster'!B6</f>
        <v>0</v>
      </c>
      <c r="C9" s="59" t="s">
        <v>20</v>
      </c>
      <c r="D9" s="60">
        <f>'advisory roster'!D6</f>
        <v>0</v>
      </c>
      <c r="E9" s="55" t="s">
        <v>123</v>
      </c>
      <c r="F9" s="112">
        <v>0</v>
      </c>
      <c r="G9" s="62">
        <f>'advisory roster'!AE6</f>
        <v>0</v>
      </c>
      <c r="H9" s="113">
        <f>'advisory roster'!F6</f>
        <v>0</v>
      </c>
      <c r="J9" s="26">
        <v>1</v>
      </c>
      <c r="K9" s="55"/>
      <c r="L9" s="55"/>
      <c r="M9" s="55"/>
      <c r="N9" s="55"/>
      <c r="O9" s="55"/>
      <c r="P9" s="55"/>
      <c r="Q9" s="55"/>
      <c r="R9" s="55"/>
      <c r="S9" s="55"/>
      <c r="T9" s="55"/>
      <c r="U9" s="54"/>
      <c r="V9" s="55"/>
      <c r="W9" s="63" t="e">
        <f>AW9</f>
        <v>#DIV/0!</v>
      </c>
      <c r="X9" s="69">
        <f t="shared" ref="X9:X22" si="1">(K9*2+L9+M9+N9*2+O9+P9*2+Q9+R9+S9+T9+U9)/14</f>
        <v>0</v>
      </c>
      <c r="Y9" s="55" t="e">
        <f>IF(AND(MIN(K9:U9)&gt;84.99,W9&gt;84.99),IF(X9&gt;93,"1st Honor", IF(AND(X9&gt;88.99,X9&lt;93),"2nd Honor",IF(AND(X9&gt;84.99,X9&lt;89),"3rd Honors",""))))</f>
        <v>#DIV/0!</v>
      </c>
      <c r="Z9" s="55">
        <f>RANK(X9,($X$9:$X$22,$X$25:$X$44),0)</f>
        <v>1</v>
      </c>
      <c r="AB9" s="118">
        <f>$AB$8-AY9</f>
        <v>0</v>
      </c>
      <c r="AC9" s="118">
        <f>$AC$8-AZ9</f>
        <v>0</v>
      </c>
      <c r="AD9" s="55"/>
      <c r="AE9" s="64">
        <v>1</v>
      </c>
      <c r="AF9" s="64"/>
      <c r="AG9" s="57">
        <v>1</v>
      </c>
      <c r="AH9" s="58">
        <f>'advisory roster'!B6</f>
        <v>0</v>
      </c>
      <c r="AI9" s="59" t="s">
        <v>20</v>
      </c>
      <c r="AJ9" s="60">
        <f>'advisory roster'!D6</f>
        <v>0</v>
      </c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65" t="e">
        <f>AVERAGE(AK9:AU9)</f>
        <v>#DIV/0!</v>
      </c>
      <c r="AX9" s="26">
        <v>1</v>
      </c>
      <c r="AY9" s="55"/>
      <c r="AZ9" s="55"/>
      <c r="BA9" s="55"/>
      <c r="BC9" s="26">
        <v>1</v>
      </c>
      <c r="BD9" s="61"/>
      <c r="BE9" s="61"/>
      <c r="BF9" s="61"/>
      <c r="BG9" s="61"/>
      <c r="BH9" s="61"/>
      <c r="BI9" s="61"/>
    </row>
    <row r="10" spans="1:61">
      <c r="A10" s="57">
        <v>2</v>
      </c>
      <c r="B10" s="58">
        <f>'advisory roster'!B7</f>
        <v>0</v>
      </c>
      <c r="C10" s="67" t="s">
        <v>20</v>
      </c>
      <c r="D10" s="60">
        <f>'advisory roster'!D7</f>
        <v>0</v>
      </c>
      <c r="E10" s="55" t="s">
        <v>123</v>
      </c>
      <c r="F10" s="112"/>
      <c r="G10" s="62">
        <f>'advisory roster'!AE7</f>
        <v>0</v>
      </c>
      <c r="H10" s="113">
        <f>'advisory roster'!F7</f>
        <v>0</v>
      </c>
      <c r="J10" s="26">
        <v>2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63" t="e">
        <f t="shared" ref="W10:W22" si="2">AW10</f>
        <v>#DIV/0!</v>
      </c>
      <c r="X10" s="69">
        <f t="shared" si="1"/>
        <v>0</v>
      </c>
      <c r="Y10" s="55" t="e">
        <f t="shared" ref="Y10:Y44" si="3">IF(AND(MIN(K10:U10)&gt;84.99,W10&gt;84.99),IF(X10&gt;93,"1st Honor", IF(AND(X10&gt;88.99,X10&lt;93),"2nd Honor",IF(AND(X10&gt;84.99,X10&lt;89),"3rd Honors",""))))</f>
        <v>#DIV/0!</v>
      </c>
      <c r="Z10" s="55">
        <f>RANK(X10,($X$9:$X$22,$X$25:$X$44),0)</f>
        <v>1</v>
      </c>
      <c r="AB10" s="118">
        <f t="shared" ref="AB10:AB44" si="4">$AB$8-AY10</f>
        <v>0</v>
      </c>
      <c r="AC10" s="118">
        <f t="shared" ref="AC10:AC44" si="5">$AC$8-AZ10</f>
        <v>0</v>
      </c>
      <c r="AD10" s="55"/>
      <c r="AE10" s="64">
        <v>2</v>
      </c>
      <c r="AF10" s="64"/>
      <c r="AG10" s="57">
        <v>2</v>
      </c>
      <c r="AH10" s="58">
        <f>'advisory roster'!B7</f>
        <v>0</v>
      </c>
      <c r="AI10" s="67" t="s">
        <v>20</v>
      </c>
      <c r="AJ10" s="60">
        <f>'advisory roster'!D7</f>
        <v>0</v>
      </c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65" t="e">
        <f t="shared" ref="AW10:AW44" si="6">AVERAGE(AK10:AU10)</f>
        <v>#DIV/0!</v>
      </c>
      <c r="AX10" s="26">
        <v>2</v>
      </c>
      <c r="AY10" s="55"/>
      <c r="AZ10" s="55"/>
      <c r="BA10" s="55"/>
      <c r="BC10" s="26">
        <v>2</v>
      </c>
      <c r="BD10" s="61"/>
      <c r="BE10" s="61"/>
      <c r="BF10" s="61"/>
      <c r="BG10" s="61"/>
      <c r="BH10" s="61"/>
      <c r="BI10" s="61"/>
    </row>
    <row r="11" spans="1:61">
      <c r="A11" s="57">
        <v>3</v>
      </c>
      <c r="B11" s="58">
        <f>'advisory roster'!B8</f>
        <v>0</v>
      </c>
      <c r="C11" s="59" t="s">
        <v>20</v>
      </c>
      <c r="D11" s="60">
        <f>'advisory roster'!D8</f>
        <v>0</v>
      </c>
      <c r="E11" s="55" t="s">
        <v>123</v>
      </c>
      <c r="F11" s="112"/>
      <c r="G11" s="62">
        <f>'advisory roster'!AE8</f>
        <v>0</v>
      </c>
      <c r="H11" s="113">
        <f>'advisory roster'!F8</f>
        <v>0</v>
      </c>
      <c r="J11" s="26">
        <v>3</v>
      </c>
      <c r="K11" s="55"/>
      <c r="L11" s="55"/>
      <c r="N11" s="55"/>
      <c r="O11" s="55"/>
      <c r="P11" s="55"/>
      <c r="Q11" s="55"/>
      <c r="S11" s="55"/>
      <c r="T11" s="55"/>
      <c r="V11" s="55"/>
      <c r="W11" s="63" t="e">
        <f t="shared" si="2"/>
        <v>#DIV/0!</v>
      </c>
      <c r="X11" s="69">
        <f t="shared" si="1"/>
        <v>0</v>
      </c>
      <c r="Y11" s="55" t="e">
        <f t="shared" si="3"/>
        <v>#DIV/0!</v>
      </c>
      <c r="Z11" s="55">
        <f>RANK(X11,($X$9:$X$22,$X$25:$X$44),0)</f>
        <v>1</v>
      </c>
      <c r="AB11" s="118">
        <f t="shared" si="4"/>
        <v>0</v>
      </c>
      <c r="AC11" s="118">
        <f t="shared" si="5"/>
        <v>0</v>
      </c>
      <c r="AD11" s="55"/>
      <c r="AE11" s="64">
        <v>3</v>
      </c>
      <c r="AF11" s="64"/>
      <c r="AG11" s="57">
        <v>3</v>
      </c>
      <c r="AH11" s="58">
        <f>'advisory roster'!B8</f>
        <v>0</v>
      </c>
      <c r="AI11" s="59" t="s">
        <v>20</v>
      </c>
      <c r="AJ11" s="60">
        <f>'advisory roster'!D8</f>
        <v>0</v>
      </c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65" t="e">
        <f t="shared" si="6"/>
        <v>#DIV/0!</v>
      </c>
      <c r="AX11" s="26">
        <v>3</v>
      </c>
      <c r="AY11" s="55"/>
      <c r="AZ11" s="55"/>
      <c r="BA11" s="55"/>
      <c r="BC11" s="26">
        <v>3</v>
      </c>
      <c r="BD11" s="61"/>
      <c r="BE11" s="61"/>
      <c r="BF11" s="61"/>
      <c r="BG11" s="61"/>
      <c r="BH11" s="61"/>
      <c r="BI11" s="61"/>
    </row>
    <row r="12" spans="1:61">
      <c r="A12" s="57">
        <v>4</v>
      </c>
      <c r="B12" s="58">
        <f>'advisory roster'!B9</f>
        <v>0</v>
      </c>
      <c r="C12" s="67" t="s">
        <v>20</v>
      </c>
      <c r="D12" s="60">
        <f>'advisory roster'!D9</f>
        <v>0</v>
      </c>
      <c r="E12" s="55" t="s">
        <v>123</v>
      </c>
      <c r="F12" s="112"/>
      <c r="G12" s="62">
        <f>'advisory roster'!AE9</f>
        <v>0</v>
      </c>
      <c r="H12" s="113">
        <f>'advisory roster'!F9</f>
        <v>0</v>
      </c>
      <c r="J12" s="26">
        <v>4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63" t="e">
        <f t="shared" si="2"/>
        <v>#DIV/0!</v>
      </c>
      <c r="X12" s="69">
        <f t="shared" si="1"/>
        <v>0</v>
      </c>
      <c r="Y12" s="55" t="e">
        <f t="shared" si="3"/>
        <v>#DIV/0!</v>
      </c>
      <c r="Z12" s="55">
        <f>RANK(X12,($X$9:$X$22,$X$25:$X$44),0)</f>
        <v>1</v>
      </c>
      <c r="AB12" s="118">
        <f t="shared" si="4"/>
        <v>0</v>
      </c>
      <c r="AC12" s="118">
        <f t="shared" si="5"/>
        <v>0</v>
      </c>
      <c r="AD12" s="55"/>
      <c r="AE12" s="64">
        <v>4</v>
      </c>
      <c r="AF12" s="64"/>
      <c r="AG12" s="57">
        <v>4</v>
      </c>
      <c r="AH12" s="58">
        <f>'advisory roster'!B9</f>
        <v>0</v>
      </c>
      <c r="AI12" s="67" t="s">
        <v>20</v>
      </c>
      <c r="AJ12" s="60">
        <f>'advisory roster'!D9</f>
        <v>0</v>
      </c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65" t="e">
        <f t="shared" si="6"/>
        <v>#DIV/0!</v>
      </c>
      <c r="AX12" s="26">
        <v>4</v>
      </c>
      <c r="AY12" s="55"/>
      <c r="AZ12" s="55"/>
      <c r="BA12" s="55"/>
      <c r="BC12" s="26">
        <v>4</v>
      </c>
      <c r="BD12" s="61"/>
      <c r="BE12" s="61"/>
      <c r="BF12" s="61"/>
      <c r="BG12" s="61"/>
      <c r="BH12" s="61"/>
      <c r="BI12" s="61"/>
    </row>
    <row r="13" spans="1:61">
      <c r="A13" s="57">
        <v>5</v>
      </c>
      <c r="B13" s="58">
        <f>'advisory roster'!B10</f>
        <v>0</v>
      </c>
      <c r="C13" s="59" t="s">
        <v>20</v>
      </c>
      <c r="D13" s="60">
        <f>'advisory roster'!D10</f>
        <v>0</v>
      </c>
      <c r="E13" s="55" t="s">
        <v>123</v>
      </c>
      <c r="F13" s="112"/>
      <c r="G13" s="62">
        <f>'advisory roster'!AE10</f>
        <v>0</v>
      </c>
      <c r="H13" s="113">
        <f>'advisory roster'!F10</f>
        <v>0</v>
      </c>
      <c r="J13" s="26">
        <v>5</v>
      </c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63" t="e">
        <f t="shared" si="2"/>
        <v>#DIV/0!</v>
      </c>
      <c r="X13" s="69">
        <f t="shared" si="1"/>
        <v>0</v>
      </c>
      <c r="Y13" s="55" t="e">
        <f t="shared" si="3"/>
        <v>#DIV/0!</v>
      </c>
      <c r="Z13" s="55">
        <f>RANK(X13,($X$9:$X$22,$X$25:$X$44),0)</f>
        <v>1</v>
      </c>
      <c r="AB13" s="118">
        <f t="shared" si="4"/>
        <v>0</v>
      </c>
      <c r="AC13" s="118">
        <f t="shared" si="5"/>
        <v>0</v>
      </c>
      <c r="AD13" s="55"/>
      <c r="AE13" s="64">
        <v>5</v>
      </c>
      <c r="AF13" s="64"/>
      <c r="AG13" s="57">
        <v>5</v>
      </c>
      <c r="AH13" s="58">
        <f>'advisory roster'!B10</f>
        <v>0</v>
      </c>
      <c r="AI13" s="59" t="s">
        <v>20</v>
      </c>
      <c r="AJ13" s="60">
        <f>'advisory roster'!D10</f>
        <v>0</v>
      </c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65" t="e">
        <f t="shared" si="6"/>
        <v>#DIV/0!</v>
      </c>
      <c r="AX13" s="26">
        <v>5</v>
      </c>
      <c r="AY13" s="55"/>
      <c r="AZ13" s="55"/>
      <c r="BA13" s="55"/>
      <c r="BC13" s="26">
        <v>5</v>
      </c>
      <c r="BD13" s="61"/>
      <c r="BE13" s="61"/>
      <c r="BF13" s="61"/>
      <c r="BG13" s="61"/>
      <c r="BH13" s="61"/>
      <c r="BI13" s="61"/>
    </row>
    <row r="14" spans="1:61">
      <c r="A14" s="57">
        <v>6</v>
      </c>
      <c r="B14" s="58">
        <f>'advisory roster'!B11</f>
        <v>0</v>
      </c>
      <c r="C14" s="67" t="s">
        <v>20</v>
      </c>
      <c r="D14" s="60">
        <f>'advisory roster'!D11</f>
        <v>0</v>
      </c>
      <c r="E14" s="55" t="s">
        <v>123</v>
      </c>
      <c r="F14" s="112"/>
      <c r="G14" s="62">
        <f>'advisory roster'!AE11</f>
        <v>0</v>
      </c>
      <c r="H14" s="113">
        <f>'advisory roster'!F11</f>
        <v>0</v>
      </c>
      <c r="J14" s="26">
        <v>6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63" t="e">
        <f t="shared" si="2"/>
        <v>#DIV/0!</v>
      </c>
      <c r="X14" s="69">
        <f t="shared" si="1"/>
        <v>0</v>
      </c>
      <c r="Y14" s="55" t="e">
        <f t="shared" si="3"/>
        <v>#DIV/0!</v>
      </c>
      <c r="Z14" s="55">
        <f>RANK(X14,($X$9:$X$22,$X$25:$X$44),0)</f>
        <v>1</v>
      </c>
      <c r="AB14" s="118">
        <f t="shared" si="4"/>
        <v>0</v>
      </c>
      <c r="AC14" s="118">
        <f t="shared" si="5"/>
        <v>0</v>
      </c>
      <c r="AD14" s="55"/>
      <c r="AE14" s="64">
        <v>6</v>
      </c>
      <c r="AF14" s="64"/>
      <c r="AG14" s="57">
        <v>6</v>
      </c>
      <c r="AH14" s="58">
        <f>'advisory roster'!B11</f>
        <v>0</v>
      </c>
      <c r="AI14" s="67" t="s">
        <v>20</v>
      </c>
      <c r="AJ14" s="60">
        <f>'advisory roster'!D11</f>
        <v>0</v>
      </c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65" t="e">
        <f t="shared" si="6"/>
        <v>#DIV/0!</v>
      </c>
      <c r="AX14" s="26">
        <v>6</v>
      </c>
      <c r="AY14" s="55"/>
      <c r="AZ14" s="55"/>
      <c r="BA14" s="55"/>
      <c r="BC14" s="26">
        <v>6</v>
      </c>
      <c r="BD14" s="61"/>
      <c r="BE14" s="61"/>
      <c r="BF14" s="61"/>
      <c r="BG14" s="61"/>
      <c r="BH14" s="61"/>
      <c r="BI14" s="61"/>
    </row>
    <row r="15" spans="1:61">
      <c r="A15" s="57">
        <v>7</v>
      </c>
      <c r="B15" s="58">
        <f>'advisory roster'!B12</f>
        <v>0</v>
      </c>
      <c r="C15" s="59" t="s">
        <v>20</v>
      </c>
      <c r="D15" s="60">
        <f>'advisory roster'!D12</f>
        <v>0</v>
      </c>
      <c r="E15" s="55" t="s">
        <v>123</v>
      </c>
      <c r="F15" s="112"/>
      <c r="G15" s="62">
        <f>'advisory roster'!AE12</f>
        <v>0</v>
      </c>
      <c r="H15" s="113">
        <f>'advisory roster'!F12</f>
        <v>0</v>
      </c>
      <c r="J15" s="26">
        <v>7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63" t="e">
        <f t="shared" si="2"/>
        <v>#DIV/0!</v>
      </c>
      <c r="X15" s="69">
        <f t="shared" si="1"/>
        <v>0</v>
      </c>
      <c r="Y15" s="55" t="e">
        <f t="shared" si="3"/>
        <v>#DIV/0!</v>
      </c>
      <c r="Z15" s="55">
        <f>RANK(X15,($X$9:$X$22,$X$25:$X$44),0)</f>
        <v>1</v>
      </c>
      <c r="AB15" s="118">
        <f t="shared" si="4"/>
        <v>0</v>
      </c>
      <c r="AC15" s="118">
        <f t="shared" si="5"/>
        <v>0</v>
      </c>
      <c r="AD15" s="55"/>
      <c r="AE15" s="64">
        <v>7</v>
      </c>
      <c r="AF15" s="64"/>
      <c r="AG15" s="57">
        <v>7</v>
      </c>
      <c r="AH15" s="58">
        <f>'advisory roster'!B12</f>
        <v>0</v>
      </c>
      <c r="AI15" s="59" t="s">
        <v>20</v>
      </c>
      <c r="AJ15" s="60">
        <f>'advisory roster'!D12</f>
        <v>0</v>
      </c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65" t="e">
        <f t="shared" si="6"/>
        <v>#DIV/0!</v>
      </c>
      <c r="AX15" s="26">
        <v>7</v>
      </c>
      <c r="AY15" s="55"/>
      <c r="AZ15" s="55"/>
      <c r="BA15" s="55"/>
      <c r="BC15" s="26">
        <v>7</v>
      </c>
      <c r="BD15" s="61"/>
      <c r="BE15" s="61"/>
      <c r="BF15" s="61"/>
      <c r="BG15" s="61"/>
      <c r="BH15" s="61"/>
      <c r="BI15" s="61"/>
    </row>
    <row r="16" spans="1:61">
      <c r="A16" s="57">
        <v>8</v>
      </c>
      <c r="B16" s="58">
        <f>'advisory roster'!B13</f>
        <v>0</v>
      </c>
      <c r="C16" s="67" t="s">
        <v>20</v>
      </c>
      <c r="D16" s="60">
        <f>'advisory roster'!D13</f>
        <v>0</v>
      </c>
      <c r="E16" s="55" t="s">
        <v>123</v>
      </c>
      <c r="F16" s="112"/>
      <c r="G16" s="62">
        <f>'advisory roster'!AE13</f>
        <v>0</v>
      </c>
      <c r="H16" s="113">
        <f>'advisory roster'!F13</f>
        <v>0</v>
      </c>
      <c r="J16" s="26">
        <v>8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63" t="e">
        <f t="shared" si="2"/>
        <v>#DIV/0!</v>
      </c>
      <c r="X16" s="69">
        <f t="shared" si="1"/>
        <v>0</v>
      </c>
      <c r="Y16" s="55" t="e">
        <f t="shared" si="3"/>
        <v>#DIV/0!</v>
      </c>
      <c r="Z16" s="55">
        <f>RANK(X16,($X$9:$X$22,$X$25:$X$44),0)</f>
        <v>1</v>
      </c>
      <c r="AB16" s="118">
        <f t="shared" si="4"/>
        <v>0</v>
      </c>
      <c r="AC16" s="118">
        <f t="shared" si="5"/>
        <v>0</v>
      </c>
      <c r="AD16" s="55"/>
      <c r="AE16" s="64">
        <v>8</v>
      </c>
      <c r="AF16" s="64"/>
      <c r="AG16" s="57">
        <v>8</v>
      </c>
      <c r="AH16" s="58">
        <f>'advisory roster'!B13</f>
        <v>0</v>
      </c>
      <c r="AI16" s="67" t="s">
        <v>20</v>
      </c>
      <c r="AJ16" s="60">
        <f>'advisory roster'!D13</f>
        <v>0</v>
      </c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65" t="e">
        <f t="shared" si="6"/>
        <v>#DIV/0!</v>
      </c>
      <c r="AX16" s="26">
        <v>8</v>
      </c>
      <c r="AY16" s="55"/>
      <c r="AZ16" s="55"/>
      <c r="BA16" s="55"/>
      <c r="BC16" s="26">
        <v>8</v>
      </c>
      <c r="BD16" s="61"/>
      <c r="BE16" s="61"/>
      <c r="BF16" s="61"/>
      <c r="BG16" s="61"/>
      <c r="BH16" s="61"/>
      <c r="BI16" s="61"/>
    </row>
    <row r="17" spans="1:61">
      <c r="A17" s="57">
        <v>9</v>
      </c>
      <c r="B17" s="58">
        <f>'advisory roster'!B14</f>
        <v>0</v>
      </c>
      <c r="C17" s="59" t="s">
        <v>20</v>
      </c>
      <c r="D17" s="60">
        <f>'advisory roster'!D14</f>
        <v>0</v>
      </c>
      <c r="E17" s="55" t="s">
        <v>123</v>
      </c>
      <c r="F17" s="112"/>
      <c r="G17" s="62">
        <f>'advisory roster'!AE14</f>
        <v>0</v>
      </c>
      <c r="H17" s="113">
        <f>'advisory roster'!F14</f>
        <v>0</v>
      </c>
      <c r="J17" s="26">
        <v>9</v>
      </c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63" t="e">
        <f t="shared" si="2"/>
        <v>#DIV/0!</v>
      </c>
      <c r="X17" s="69">
        <f t="shared" si="1"/>
        <v>0</v>
      </c>
      <c r="Y17" s="55" t="e">
        <f t="shared" si="3"/>
        <v>#DIV/0!</v>
      </c>
      <c r="Z17" s="55">
        <f>RANK(X17,($X$9:$X$22,$X$25:$X$44),0)</f>
        <v>1</v>
      </c>
      <c r="AB17" s="118">
        <f t="shared" si="4"/>
        <v>0</v>
      </c>
      <c r="AC17" s="118">
        <f t="shared" si="5"/>
        <v>0</v>
      </c>
      <c r="AD17" s="55"/>
      <c r="AE17" s="64">
        <v>9</v>
      </c>
      <c r="AF17" s="64"/>
      <c r="AG17" s="57">
        <v>9</v>
      </c>
      <c r="AH17" s="58">
        <f>'advisory roster'!B14</f>
        <v>0</v>
      </c>
      <c r="AI17" s="59" t="s">
        <v>20</v>
      </c>
      <c r="AJ17" s="60">
        <f>'advisory roster'!D14</f>
        <v>0</v>
      </c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65" t="e">
        <f t="shared" si="6"/>
        <v>#DIV/0!</v>
      </c>
      <c r="AX17" s="26">
        <v>9</v>
      </c>
      <c r="AY17" s="55"/>
      <c r="AZ17" s="55"/>
      <c r="BA17" s="55"/>
      <c r="BC17" s="26">
        <v>9</v>
      </c>
      <c r="BD17" s="61"/>
      <c r="BE17" s="61"/>
      <c r="BF17" s="61"/>
      <c r="BG17" s="61"/>
      <c r="BH17" s="61"/>
      <c r="BI17" s="61"/>
    </row>
    <row r="18" spans="1:61">
      <c r="A18" s="57">
        <v>10</v>
      </c>
      <c r="B18" s="58">
        <f>'advisory roster'!B15</f>
        <v>0</v>
      </c>
      <c r="C18" s="67" t="s">
        <v>20</v>
      </c>
      <c r="D18" s="60">
        <f>'advisory roster'!D15</f>
        <v>0</v>
      </c>
      <c r="E18" s="55" t="s">
        <v>123</v>
      </c>
      <c r="F18" s="112"/>
      <c r="G18" s="62">
        <f>'advisory roster'!AE15</f>
        <v>0</v>
      </c>
      <c r="H18" s="113">
        <f>'advisory roster'!F15</f>
        <v>0</v>
      </c>
      <c r="J18" s="26">
        <v>10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63" t="e">
        <f t="shared" si="2"/>
        <v>#DIV/0!</v>
      </c>
      <c r="X18" s="69">
        <f t="shared" si="1"/>
        <v>0</v>
      </c>
      <c r="Y18" s="55" t="e">
        <f t="shared" si="3"/>
        <v>#DIV/0!</v>
      </c>
      <c r="Z18" s="55">
        <f>RANK(X18,($X$9:$X$22,$X$25:$X$44),0)</f>
        <v>1</v>
      </c>
      <c r="AB18" s="118">
        <f t="shared" si="4"/>
        <v>0</v>
      </c>
      <c r="AC18" s="118">
        <f t="shared" si="5"/>
        <v>0</v>
      </c>
      <c r="AD18" s="55"/>
      <c r="AE18" s="64">
        <v>10</v>
      </c>
      <c r="AF18" s="64"/>
      <c r="AG18" s="57">
        <v>10</v>
      </c>
      <c r="AH18" s="58">
        <f>'advisory roster'!B15</f>
        <v>0</v>
      </c>
      <c r="AI18" s="67" t="s">
        <v>20</v>
      </c>
      <c r="AJ18" s="60">
        <f>'advisory roster'!D15</f>
        <v>0</v>
      </c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65" t="e">
        <f t="shared" si="6"/>
        <v>#DIV/0!</v>
      </c>
      <c r="AX18" s="26">
        <v>10</v>
      </c>
      <c r="AY18" s="55"/>
      <c r="AZ18" s="55"/>
      <c r="BA18" s="55"/>
      <c r="BC18" s="26">
        <v>10</v>
      </c>
      <c r="BD18" s="61"/>
      <c r="BE18" s="61"/>
      <c r="BF18" s="61"/>
      <c r="BG18" s="61"/>
      <c r="BH18" s="61"/>
      <c r="BI18" s="61"/>
    </row>
    <row r="19" spans="1:61">
      <c r="A19" s="57">
        <v>11</v>
      </c>
      <c r="B19" s="58">
        <f>'advisory roster'!B16</f>
        <v>0</v>
      </c>
      <c r="C19" s="59" t="s">
        <v>20</v>
      </c>
      <c r="D19" s="60">
        <f>'advisory roster'!D16</f>
        <v>0</v>
      </c>
      <c r="E19" s="55" t="s">
        <v>123</v>
      </c>
      <c r="F19" s="112"/>
      <c r="G19" s="62">
        <f>'advisory roster'!AE16</f>
        <v>0</v>
      </c>
      <c r="H19" s="113">
        <f>'advisory roster'!F16</f>
        <v>0</v>
      </c>
      <c r="J19" s="26">
        <v>11</v>
      </c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63" t="e">
        <f t="shared" si="2"/>
        <v>#DIV/0!</v>
      </c>
      <c r="X19" s="69">
        <f t="shared" si="1"/>
        <v>0</v>
      </c>
      <c r="Y19" s="55" t="e">
        <f t="shared" si="3"/>
        <v>#DIV/0!</v>
      </c>
      <c r="Z19" s="55">
        <f>RANK(X19,($X$9:$X$22,$X$25:$X$44),0)</f>
        <v>1</v>
      </c>
      <c r="AB19" s="118">
        <f t="shared" si="4"/>
        <v>0</v>
      </c>
      <c r="AC19" s="118">
        <f t="shared" si="5"/>
        <v>0</v>
      </c>
      <c r="AD19" s="55"/>
      <c r="AE19" s="64">
        <v>11</v>
      </c>
      <c r="AF19" s="64"/>
      <c r="AG19" s="57">
        <v>11</v>
      </c>
      <c r="AH19" s="58">
        <f>'advisory roster'!B16</f>
        <v>0</v>
      </c>
      <c r="AI19" s="59" t="s">
        <v>20</v>
      </c>
      <c r="AJ19" s="60">
        <f>'advisory roster'!D16</f>
        <v>0</v>
      </c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65" t="e">
        <f t="shared" si="6"/>
        <v>#DIV/0!</v>
      </c>
      <c r="AX19" s="26">
        <v>11</v>
      </c>
      <c r="AY19" s="55"/>
      <c r="AZ19" s="55"/>
      <c r="BA19" s="55"/>
      <c r="BC19" s="26">
        <v>11</v>
      </c>
      <c r="BD19" s="61"/>
      <c r="BE19" s="61"/>
      <c r="BF19" s="61"/>
      <c r="BG19" s="61"/>
      <c r="BH19" s="61"/>
      <c r="BI19" s="61"/>
    </row>
    <row r="20" spans="1:61">
      <c r="A20" s="57">
        <v>12</v>
      </c>
      <c r="B20" s="58">
        <f>'advisory roster'!B17</f>
        <v>0</v>
      </c>
      <c r="C20" s="67" t="s">
        <v>20</v>
      </c>
      <c r="D20" s="60">
        <f>'advisory roster'!D17</f>
        <v>0</v>
      </c>
      <c r="E20" s="55" t="s">
        <v>123</v>
      </c>
      <c r="F20" s="112"/>
      <c r="G20" s="62">
        <f>'advisory roster'!AE17</f>
        <v>0</v>
      </c>
      <c r="H20" s="113">
        <f>'advisory roster'!F17</f>
        <v>0</v>
      </c>
      <c r="J20" s="26">
        <v>12</v>
      </c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63" t="e">
        <f t="shared" si="2"/>
        <v>#DIV/0!</v>
      </c>
      <c r="X20" s="69">
        <f t="shared" si="1"/>
        <v>0</v>
      </c>
      <c r="Y20" s="55" t="e">
        <f t="shared" si="3"/>
        <v>#DIV/0!</v>
      </c>
      <c r="Z20" s="55">
        <f>RANK(X20,($X$9:$X$22,$X$25:$X$44),0)</f>
        <v>1</v>
      </c>
      <c r="AB20" s="118">
        <f t="shared" si="4"/>
        <v>0</v>
      </c>
      <c r="AC20" s="118">
        <f t="shared" si="5"/>
        <v>0</v>
      </c>
      <c r="AD20" s="55"/>
      <c r="AE20" s="64">
        <v>12</v>
      </c>
      <c r="AF20" s="64"/>
      <c r="AG20" s="57">
        <v>12</v>
      </c>
      <c r="AH20" s="58">
        <f>'advisory roster'!B17</f>
        <v>0</v>
      </c>
      <c r="AI20" s="67" t="s">
        <v>20</v>
      </c>
      <c r="AJ20" s="60">
        <f>'advisory roster'!D17</f>
        <v>0</v>
      </c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65" t="e">
        <f t="shared" si="6"/>
        <v>#DIV/0!</v>
      </c>
      <c r="AX20" s="26">
        <v>12</v>
      </c>
      <c r="AY20" s="55"/>
      <c r="AZ20" s="55"/>
      <c r="BA20" s="55"/>
      <c r="BC20" s="26">
        <v>12</v>
      </c>
      <c r="BD20" s="61"/>
      <c r="BE20" s="61"/>
      <c r="BF20" s="61"/>
      <c r="BG20" s="61"/>
      <c r="BH20" s="61"/>
      <c r="BI20" s="61"/>
    </row>
    <row r="21" spans="1:61">
      <c r="A21" s="70">
        <v>13</v>
      </c>
      <c r="B21" s="58">
        <f>'advisory roster'!B18</f>
        <v>0</v>
      </c>
      <c r="C21" s="59" t="s">
        <v>20</v>
      </c>
      <c r="D21" s="60">
        <f>'advisory roster'!D18</f>
        <v>0</v>
      </c>
      <c r="E21" s="55" t="s">
        <v>123</v>
      </c>
      <c r="F21" s="112"/>
      <c r="G21" s="62">
        <f>'advisory roster'!AE18</f>
        <v>0</v>
      </c>
      <c r="H21" s="113">
        <f>'advisory roster'!F18</f>
        <v>0</v>
      </c>
      <c r="J21" s="26">
        <v>13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63" t="e">
        <f t="shared" si="2"/>
        <v>#DIV/0!</v>
      </c>
      <c r="X21" s="69">
        <f t="shared" si="1"/>
        <v>0</v>
      </c>
      <c r="Y21" s="55" t="e">
        <f t="shared" si="3"/>
        <v>#DIV/0!</v>
      </c>
      <c r="Z21" s="55">
        <f>RANK(X21,($X$9:$X$22,$X$25:$X$44),0)</f>
        <v>1</v>
      </c>
      <c r="AB21" s="118">
        <f t="shared" si="4"/>
        <v>0</v>
      </c>
      <c r="AC21" s="118">
        <f t="shared" si="5"/>
        <v>0</v>
      </c>
      <c r="AD21" s="55"/>
      <c r="AE21" s="64">
        <v>13</v>
      </c>
      <c r="AF21" s="64"/>
      <c r="AG21" s="70">
        <v>13</v>
      </c>
      <c r="AH21" s="58">
        <f>'advisory roster'!B18</f>
        <v>0</v>
      </c>
      <c r="AI21" s="59" t="s">
        <v>20</v>
      </c>
      <c r="AJ21" s="60">
        <f>'advisory roster'!D18</f>
        <v>0</v>
      </c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65" t="e">
        <f t="shared" si="6"/>
        <v>#DIV/0!</v>
      </c>
      <c r="AX21" s="26">
        <v>13</v>
      </c>
      <c r="AY21" s="55"/>
      <c r="AZ21" s="55"/>
      <c r="BA21" s="55"/>
      <c r="BC21" s="26">
        <v>13</v>
      </c>
      <c r="BD21" s="61"/>
      <c r="BE21" s="61"/>
      <c r="BF21" s="61"/>
      <c r="BG21" s="61"/>
      <c r="BH21" s="61"/>
      <c r="BI21" s="61"/>
    </row>
    <row r="22" spans="1:61">
      <c r="A22" s="57">
        <v>14</v>
      </c>
      <c r="B22" s="58">
        <f>'advisory roster'!B19</f>
        <v>0</v>
      </c>
      <c r="C22" s="67" t="s">
        <v>20</v>
      </c>
      <c r="D22" s="60">
        <f>'advisory roster'!D19</f>
        <v>0</v>
      </c>
      <c r="E22" s="55" t="s">
        <v>123</v>
      </c>
      <c r="F22" s="112"/>
      <c r="G22" s="62">
        <f>'advisory roster'!AE19</f>
        <v>0</v>
      </c>
      <c r="H22" s="113">
        <f>'advisory roster'!F19</f>
        <v>0</v>
      </c>
      <c r="J22" s="26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63" t="e">
        <f t="shared" si="2"/>
        <v>#DIV/0!</v>
      </c>
      <c r="X22" s="69">
        <f t="shared" si="1"/>
        <v>0</v>
      </c>
      <c r="Y22" s="55" t="e">
        <f t="shared" si="3"/>
        <v>#DIV/0!</v>
      </c>
      <c r="Z22" s="55">
        <f>RANK(X22,($X$9:$X$22,$X$25:$X$44),0)</f>
        <v>1</v>
      </c>
      <c r="AB22" s="118">
        <f t="shared" si="4"/>
        <v>0</v>
      </c>
      <c r="AC22" s="118">
        <f t="shared" si="5"/>
        <v>0</v>
      </c>
      <c r="AD22" s="55"/>
      <c r="AE22" s="64">
        <v>14</v>
      </c>
      <c r="AF22" s="64"/>
      <c r="AG22" s="57">
        <v>14</v>
      </c>
      <c r="AH22" s="58">
        <f>'advisory roster'!B19</f>
        <v>0</v>
      </c>
      <c r="AI22" s="67" t="s">
        <v>20</v>
      </c>
      <c r="AJ22" s="60">
        <f>'advisory roster'!D19</f>
        <v>0</v>
      </c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65" t="e">
        <f t="shared" si="6"/>
        <v>#DIV/0!</v>
      </c>
      <c r="AX22" s="26">
        <v>14</v>
      </c>
      <c r="AY22" s="55"/>
      <c r="AZ22" s="55"/>
      <c r="BA22" s="55"/>
      <c r="BC22" s="26">
        <v>14</v>
      </c>
      <c r="BD22" s="61"/>
      <c r="BE22" s="61"/>
      <c r="BF22" s="61"/>
      <c r="BG22" s="61"/>
      <c r="BH22" s="61"/>
      <c r="BI22" s="61"/>
    </row>
    <row r="23" spans="1:61" ht="15">
      <c r="A23" s="71"/>
      <c r="B23" s="72"/>
      <c r="C23" s="72"/>
      <c r="D23" s="73"/>
      <c r="E23" s="55"/>
      <c r="F23" s="61"/>
      <c r="G23" s="55"/>
      <c r="H23" s="57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63"/>
      <c r="X23" s="69"/>
      <c r="Y23" s="55" t="b">
        <f t="shared" si="3"/>
        <v>0</v>
      </c>
      <c r="Z23" s="55"/>
      <c r="AB23" s="55"/>
      <c r="AC23" s="55"/>
      <c r="AD23" s="55"/>
      <c r="AE23" s="64"/>
      <c r="AF23" s="64"/>
      <c r="AG23" s="71"/>
      <c r="AH23" s="72"/>
      <c r="AI23" s="72"/>
      <c r="AJ23" s="73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65"/>
      <c r="AY23" s="55"/>
      <c r="AZ23" s="55"/>
      <c r="BA23" s="55"/>
      <c r="BD23" s="61"/>
      <c r="BE23" s="61"/>
      <c r="BF23" s="61"/>
      <c r="BG23" s="61"/>
      <c r="BH23" s="61"/>
      <c r="BI23" s="61"/>
    </row>
    <row r="24" spans="1:61" ht="15">
      <c r="A24" s="139" t="s">
        <v>34</v>
      </c>
      <c r="B24" s="140"/>
      <c r="C24" s="140"/>
      <c r="D24" s="141"/>
      <c r="E24" s="55"/>
      <c r="F24" s="61"/>
      <c r="G24" s="55"/>
      <c r="H24" s="57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63"/>
      <c r="X24" s="69"/>
      <c r="Y24" s="55" t="b">
        <f t="shared" si="3"/>
        <v>0</v>
      </c>
      <c r="Z24" s="55"/>
      <c r="AB24" s="55"/>
      <c r="AC24" s="55"/>
      <c r="AD24" s="55"/>
      <c r="AE24" s="64"/>
      <c r="AF24" s="64"/>
      <c r="AG24" s="74" t="s">
        <v>34</v>
      </c>
      <c r="AH24" s="75"/>
      <c r="AI24" s="75"/>
      <c r="AJ24" s="76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65"/>
      <c r="AY24" s="55"/>
      <c r="AZ24" s="55"/>
      <c r="BA24" s="55"/>
      <c r="BD24" s="61"/>
      <c r="BE24" s="61"/>
      <c r="BF24" s="61"/>
      <c r="BG24" s="61"/>
      <c r="BH24" s="61"/>
      <c r="BI24" s="61"/>
    </row>
    <row r="25" spans="1:61">
      <c r="A25" s="57">
        <v>1</v>
      </c>
      <c r="B25" s="58">
        <f>'advisory roster'!B27</f>
        <v>0</v>
      </c>
      <c r="C25" s="59" t="s">
        <v>20</v>
      </c>
      <c r="D25" s="60">
        <f>'advisory roster'!D27</f>
        <v>0</v>
      </c>
      <c r="E25" s="55" t="s">
        <v>124</v>
      </c>
      <c r="F25" s="112"/>
      <c r="G25" s="62">
        <f>'advisory roster'!AE27</f>
        <v>0</v>
      </c>
      <c r="H25" s="55">
        <f>'advisory roster'!F27</f>
        <v>0</v>
      </c>
      <c r="J25" s="26">
        <v>1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63" t="e">
        <f>AW25</f>
        <v>#DIV/0!</v>
      </c>
      <c r="X25" s="69">
        <f t="shared" ref="X25:X44" si="7">(K25*2+L25+M25+N25*2+O25+P25*2+Q25+R25+S25+T25+U25)/14</f>
        <v>0</v>
      </c>
      <c r="Y25" s="55" t="e">
        <f>IF(AND(MIN(K25:U25)&gt;84.99,W25&gt;84.99),IF(X25&gt;93,"1st Honor", IF(AND(X25&gt;88.99,X25&lt;93),"2nd Honor",IF(AND(X25&gt;84.99,X25&lt;89),"3rd Honors",""))))</f>
        <v>#DIV/0!</v>
      </c>
      <c r="Z25" s="55">
        <f>RANK(X25,($X$9:$X$22,$X$25:$X$44),0)</f>
        <v>1</v>
      </c>
      <c r="AB25" s="55">
        <f t="shared" si="4"/>
        <v>0</v>
      </c>
      <c r="AC25" s="55">
        <f t="shared" si="5"/>
        <v>0</v>
      </c>
      <c r="AD25" s="55"/>
      <c r="AE25" s="64">
        <v>1</v>
      </c>
      <c r="AF25" s="64"/>
      <c r="AG25" s="57">
        <v>1</v>
      </c>
      <c r="AH25" s="58">
        <f>'advisory roster'!B27</f>
        <v>0</v>
      </c>
      <c r="AI25" s="59" t="s">
        <v>20</v>
      </c>
      <c r="AJ25" s="60">
        <f>'advisory roster'!D27</f>
        <v>0</v>
      </c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65" t="e">
        <f t="shared" si="6"/>
        <v>#DIV/0!</v>
      </c>
      <c r="AX25" s="26">
        <v>1</v>
      </c>
      <c r="AY25" s="55"/>
      <c r="AZ25" s="55"/>
      <c r="BA25" s="55"/>
      <c r="BC25" s="26">
        <v>1</v>
      </c>
      <c r="BD25" s="61"/>
      <c r="BE25" s="61"/>
      <c r="BF25" s="61"/>
      <c r="BG25" s="61"/>
      <c r="BH25" s="61"/>
      <c r="BI25" s="61"/>
    </row>
    <row r="26" spans="1:61">
      <c r="A26" s="57">
        <v>2</v>
      </c>
      <c r="B26" s="58">
        <f>'advisory roster'!B28</f>
        <v>0</v>
      </c>
      <c r="C26" s="67" t="s">
        <v>20</v>
      </c>
      <c r="D26" s="60">
        <f>'advisory roster'!D28</f>
        <v>0</v>
      </c>
      <c r="E26" s="55" t="s">
        <v>124</v>
      </c>
      <c r="F26" s="112"/>
      <c r="G26" s="62">
        <f>'advisory roster'!AE28</f>
        <v>0</v>
      </c>
      <c r="H26" s="55">
        <f>'advisory roster'!F28</f>
        <v>0</v>
      </c>
      <c r="J26" s="26">
        <v>2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63" t="e">
        <f t="shared" ref="W26:W44" si="8">AW26</f>
        <v>#DIV/0!</v>
      </c>
      <c r="X26" s="69">
        <f t="shared" si="7"/>
        <v>0</v>
      </c>
      <c r="Y26" s="55" t="e">
        <f t="shared" si="3"/>
        <v>#DIV/0!</v>
      </c>
      <c r="Z26" s="55">
        <f>RANK(X26,($X$9:$X$22,$X$25:$X$44),0)</f>
        <v>1</v>
      </c>
      <c r="AB26" s="55">
        <f t="shared" si="4"/>
        <v>0</v>
      </c>
      <c r="AC26" s="55">
        <f t="shared" si="5"/>
        <v>0</v>
      </c>
      <c r="AD26" s="55"/>
      <c r="AE26" s="64">
        <v>2</v>
      </c>
      <c r="AF26" s="64"/>
      <c r="AG26" s="57">
        <v>2</v>
      </c>
      <c r="AH26" s="58">
        <f>'advisory roster'!B28</f>
        <v>0</v>
      </c>
      <c r="AI26" s="67" t="s">
        <v>20</v>
      </c>
      <c r="AJ26" s="60">
        <f>'advisory roster'!D28</f>
        <v>0</v>
      </c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65" t="e">
        <f t="shared" si="6"/>
        <v>#DIV/0!</v>
      </c>
      <c r="AX26" s="26">
        <v>2</v>
      </c>
      <c r="AY26" s="55"/>
      <c r="AZ26" s="55"/>
      <c r="BA26" s="55"/>
      <c r="BC26" s="26">
        <v>2</v>
      </c>
      <c r="BD26" s="61"/>
      <c r="BE26" s="61"/>
      <c r="BF26" s="61"/>
      <c r="BG26" s="61"/>
      <c r="BH26" s="61"/>
      <c r="BI26" s="61"/>
    </row>
    <row r="27" spans="1:61">
      <c r="A27" s="57">
        <v>3</v>
      </c>
      <c r="B27" s="58">
        <f>'advisory roster'!B29</f>
        <v>0</v>
      </c>
      <c r="C27" s="59" t="s">
        <v>20</v>
      </c>
      <c r="D27" s="60">
        <f>'advisory roster'!D29</f>
        <v>0</v>
      </c>
      <c r="E27" s="55" t="s">
        <v>124</v>
      </c>
      <c r="F27" s="112"/>
      <c r="G27" s="62">
        <f>'advisory roster'!AE29</f>
        <v>0</v>
      </c>
      <c r="H27" s="55">
        <f>'advisory roster'!F29</f>
        <v>0</v>
      </c>
      <c r="J27" s="26">
        <v>3</v>
      </c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63" t="e">
        <f t="shared" si="8"/>
        <v>#DIV/0!</v>
      </c>
      <c r="X27" s="69">
        <f t="shared" si="7"/>
        <v>0</v>
      </c>
      <c r="Y27" s="55" t="e">
        <f t="shared" si="3"/>
        <v>#DIV/0!</v>
      </c>
      <c r="Z27" s="55">
        <f>RANK(X27,($X$9:$X$22,$X$25:$X$44),0)</f>
        <v>1</v>
      </c>
      <c r="AB27" s="55">
        <f t="shared" si="4"/>
        <v>0</v>
      </c>
      <c r="AC27" s="55">
        <f t="shared" si="5"/>
        <v>0</v>
      </c>
      <c r="AD27" s="55"/>
      <c r="AE27" s="64">
        <v>3</v>
      </c>
      <c r="AF27" s="64"/>
      <c r="AG27" s="57">
        <v>3</v>
      </c>
      <c r="AH27" s="58">
        <f>'advisory roster'!B29</f>
        <v>0</v>
      </c>
      <c r="AI27" s="59" t="s">
        <v>20</v>
      </c>
      <c r="AJ27" s="60">
        <f>'advisory roster'!D29</f>
        <v>0</v>
      </c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65" t="e">
        <f t="shared" si="6"/>
        <v>#DIV/0!</v>
      </c>
      <c r="AX27" s="26">
        <v>3</v>
      </c>
      <c r="AY27" s="55"/>
      <c r="AZ27" s="55"/>
      <c r="BA27" s="55"/>
      <c r="BC27" s="26">
        <v>3</v>
      </c>
      <c r="BD27" s="61"/>
      <c r="BE27" s="61"/>
      <c r="BF27" s="61"/>
      <c r="BG27" s="61"/>
      <c r="BH27" s="61"/>
      <c r="BI27" s="61"/>
    </row>
    <row r="28" spans="1:61">
      <c r="A28" s="57">
        <v>4</v>
      </c>
      <c r="B28" s="58">
        <f>'advisory roster'!B30</f>
        <v>0</v>
      </c>
      <c r="C28" s="67" t="s">
        <v>20</v>
      </c>
      <c r="D28" s="60">
        <f>'advisory roster'!D30</f>
        <v>0</v>
      </c>
      <c r="E28" s="55" t="s">
        <v>124</v>
      </c>
      <c r="F28" s="112"/>
      <c r="G28" s="62">
        <f>'advisory roster'!AE30</f>
        <v>0</v>
      </c>
      <c r="H28" s="55">
        <f>'advisory roster'!F30</f>
        <v>0</v>
      </c>
      <c r="J28" s="26">
        <v>4</v>
      </c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63" t="e">
        <f t="shared" si="8"/>
        <v>#DIV/0!</v>
      </c>
      <c r="X28" s="69">
        <f t="shared" si="7"/>
        <v>0</v>
      </c>
      <c r="Y28" s="55" t="e">
        <f t="shared" si="3"/>
        <v>#DIV/0!</v>
      </c>
      <c r="Z28" s="55">
        <f>RANK(X28,($X$9:$X$22,$X$25:$X$44),0)</f>
        <v>1</v>
      </c>
      <c r="AB28" s="55">
        <f t="shared" si="4"/>
        <v>0</v>
      </c>
      <c r="AC28" s="55">
        <f t="shared" si="5"/>
        <v>0</v>
      </c>
      <c r="AD28" s="55"/>
      <c r="AE28" s="64">
        <v>4</v>
      </c>
      <c r="AF28" s="64"/>
      <c r="AG28" s="57">
        <v>4</v>
      </c>
      <c r="AH28" s="58">
        <f>'advisory roster'!B30</f>
        <v>0</v>
      </c>
      <c r="AI28" s="67" t="s">
        <v>20</v>
      </c>
      <c r="AJ28" s="60">
        <f>'advisory roster'!D30</f>
        <v>0</v>
      </c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65" t="e">
        <f t="shared" si="6"/>
        <v>#DIV/0!</v>
      </c>
      <c r="AX28" s="26">
        <v>4</v>
      </c>
      <c r="AY28" s="55"/>
      <c r="AZ28" s="55"/>
      <c r="BA28" s="55"/>
      <c r="BC28" s="26">
        <v>4</v>
      </c>
      <c r="BD28" s="61"/>
      <c r="BE28" s="61"/>
      <c r="BF28" s="61"/>
      <c r="BG28" s="61"/>
      <c r="BH28" s="61"/>
      <c r="BI28" s="61"/>
    </row>
    <row r="29" spans="1:61">
      <c r="A29" s="57">
        <v>5</v>
      </c>
      <c r="B29" s="58">
        <f>'advisory roster'!B31</f>
        <v>0</v>
      </c>
      <c r="C29" s="59" t="s">
        <v>20</v>
      </c>
      <c r="D29" s="60">
        <f>'advisory roster'!D31</f>
        <v>0</v>
      </c>
      <c r="E29" s="55" t="s">
        <v>124</v>
      </c>
      <c r="F29" s="112"/>
      <c r="G29" s="62">
        <f>'advisory roster'!AE31</f>
        <v>0</v>
      </c>
      <c r="H29" s="55">
        <f>'advisory roster'!F31</f>
        <v>0</v>
      </c>
      <c r="J29" s="26">
        <v>5</v>
      </c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63" t="e">
        <f t="shared" si="8"/>
        <v>#DIV/0!</v>
      </c>
      <c r="X29" s="69">
        <f t="shared" si="7"/>
        <v>0</v>
      </c>
      <c r="Y29" s="55" t="e">
        <f t="shared" si="3"/>
        <v>#DIV/0!</v>
      </c>
      <c r="Z29" s="55">
        <f>RANK(X29,($X$9:$X$22,$X$25:$X$44),0)</f>
        <v>1</v>
      </c>
      <c r="AB29" s="55">
        <f t="shared" si="4"/>
        <v>0</v>
      </c>
      <c r="AC29" s="55">
        <f t="shared" si="5"/>
        <v>0</v>
      </c>
      <c r="AD29" s="55"/>
      <c r="AE29" s="64">
        <v>5</v>
      </c>
      <c r="AF29" s="64"/>
      <c r="AG29" s="57">
        <v>5</v>
      </c>
      <c r="AH29" s="58">
        <f>'advisory roster'!B31</f>
        <v>0</v>
      </c>
      <c r="AI29" s="59" t="s">
        <v>20</v>
      </c>
      <c r="AJ29" s="60">
        <f>'advisory roster'!D31</f>
        <v>0</v>
      </c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65" t="e">
        <f t="shared" si="6"/>
        <v>#DIV/0!</v>
      </c>
      <c r="AX29" s="26">
        <v>5</v>
      </c>
      <c r="AY29" s="55"/>
      <c r="AZ29" s="55"/>
      <c r="BA29" s="55"/>
      <c r="BC29" s="26">
        <v>5</v>
      </c>
      <c r="BD29" s="61"/>
      <c r="BE29" s="61"/>
      <c r="BF29" s="61"/>
      <c r="BG29" s="61"/>
      <c r="BH29" s="61"/>
      <c r="BI29" s="61"/>
    </row>
    <row r="30" spans="1:61">
      <c r="A30" s="57">
        <v>6</v>
      </c>
      <c r="B30" s="58">
        <f>'advisory roster'!B32</f>
        <v>0</v>
      </c>
      <c r="C30" s="67" t="s">
        <v>20</v>
      </c>
      <c r="D30" s="60">
        <f>'advisory roster'!D32</f>
        <v>0</v>
      </c>
      <c r="E30" s="55" t="s">
        <v>124</v>
      </c>
      <c r="F30" s="112"/>
      <c r="G30" s="62">
        <f>'advisory roster'!AE32</f>
        <v>0</v>
      </c>
      <c r="H30" s="55">
        <f>'advisory roster'!F32</f>
        <v>0</v>
      </c>
      <c r="J30" s="26">
        <v>6</v>
      </c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63" t="e">
        <f t="shared" si="8"/>
        <v>#DIV/0!</v>
      </c>
      <c r="X30" s="69">
        <f t="shared" si="7"/>
        <v>0</v>
      </c>
      <c r="Y30" s="55" t="e">
        <f t="shared" si="3"/>
        <v>#DIV/0!</v>
      </c>
      <c r="Z30" s="55">
        <f>RANK(X30,($X$9:$X$22,$X$25:$X$44),0)</f>
        <v>1</v>
      </c>
      <c r="AB30" s="55">
        <f t="shared" si="4"/>
        <v>0</v>
      </c>
      <c r="AC30" s="55">
        <f t="shared" si="5"/>
        <v>0</v>
      </c>
      <c r="AD30" s="55"/>
      <c r="AE30" s="64">
        <v>6</v>
      </c>
      <c r="AF30" s="64"/>
      <c r="AG30" s="57">
        <v>6</v>
      </c>
      <c r="AH30" s="58">
        <f>'advisory roster'!B32</f>
        <v>0</v>
      </c>
      <c r="AI30" s="67" t="s">
        <v>20</v>
      </c>
      <c r="AJ30" s="60">
        <f>'advisory roster'!D32</f>
        <v>0</v>
      </c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65" t="e">
        <f t="shared" si="6"/>
        <v>#DIV/0!</v>
      </c>
      <c r="AX30" s="26">
        <v>6</v>
      </c>
      <c r="AY30" s="55"/>
      <c r="AZ30" s="55"/>
      <c r="BA30" s="55"/>
      <c r="BC30" s="26">
        <v>6</v>
      </c>
      <c r="BD30" s="61"/>
      <c r="BE30" s="61"/>
      <c r="BF30" s="61"/>
      <c r="BG30" s="61"/>
      <c r="BH30" s="61"/>
      <c r="BI30" s="61"/>
    </row>
    <row r="31" spans="1:61">
      <c r="A31" s="57">
        <v>7</v>
      </c>
      <c r="B31" s="58">
        <f>'advisory roster'!B33</f>
        <v>0</v>
      </c>
      <c r="C31" s="59" t="s">
        <v>20</v>
      </c>
      <c r="D31" s="60">
        <f>'advisory roster'!D33</f>
        <v>0</v>
      </c>
      <c r="E31" s="55" t="s">
        <v>124</v>
      </c>
      <c r="F31" s="112"/>
      <c r="G31" s="62">
        <f>'advisory roster'!AE33</f>
        <v>0</v>
      </c>
      <c r="H31" s="55">
        <f>'advisory roster'!F33</f>
        <v>0</v>
      </c>
      <c r="J31" s="26">
        <v>7</v>
      </c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63" t="e">
        <f t="shared" si="8"/>
        <v>#DIV/0!</v>
      </c>
      <c r="X31" s="69">
        <f t="shared" si="7"/>
        <v>0</v>
      </c>
      <c r="Y31" s="55" t="e">
        <f t="shared" si="3"/>
        <v>#DIV/0!</v>
      </c>
      <c r="Z31" s="55">
        <f>RANK(X31,($X$9:$X$22,$X$25:$X$44),0)</f>
        <v>1</v>
      </c>
      <c r="AB31" s="55">
        <f t="shared" si="4"/>
        <v>0</v>
      </c>
      <c r="AC31" s="55">
        <f t="shared" si="5"/>
        <v>0</v>
      </c>
      <c r="AD31" s="55"/>
      <c r="AE31" s="64">
        <v>7</v>
      </c>
      <c r="AF31" s="64"/>
      <c r="AG31" s="57">
        <v>7</v>
      </c>
      <c r="AH31" s="58">
        <f>'advisory roster'!B33</f>
        <v>0</v>
      </c>
      <c r="AI31" s="59" t="s">
        <v>20</v>
      </c>
      <c r="AJ31" s="60">
        <f>'advisory roster'!D33</f>
        <v>0</v>
      </c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65" t="e">
        <f t="shared" si="6"/>
        <v>#DIV/0!</v>
      </c>
      <c r="AX31" s="26">
        <v>7</v>
      </c>
      <c r="AY31" s="55"/>
      <c r="AZ31" s="55"/>
      <c r="BA31" s="55"/>
      <c r="BC31" s="26">
        <v>7</v>
      </c>
      <c r="BD31" s="61"/>
      <c r="BE31" s="61"/>
      <c r="BF31" s="61"/>
      <c r="BG31" s="61"/>
      <c r="BH31" s="61"/>
      <c r="BI31" s="61"/>
    </row>
    <row r="32" spans="1:61">
      <c r="A32" s="57">
        <v>8</v>
      </c>
      <c r="B32" s="58">
        <f>'advisory roster'!B34</f>
        <v>0</v>
      </c>
      <c r="C32" s="67" t="s">
        <v>20</v>
      </c>
      <c r="D32" s="60">
        <f>'advisory roster'!D34</f>
        <v>0</v>
      </c>
      <c r="E32" s="55" t="s">
        <v>124</v>
      </c>
      <c r="F32" s="112"/>
      <c r="G32" s="62">
        <f>'advisory roster'!AE34</f>
        <v>0</v>
      </c>
      <c r="H32" s="55">
        <f>'advisory roster'!F34</f>
        <v>0</v>
      </c>
      <c r="J32" s="26">
        <v>8</v>
      </c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63" t="e">
        <f t="shared" si="8"/>
        <v>#DIV/0!</v>
      </c>
      <c r="X32" s="69">
        <f t="shared" si="7"/>
        <v>0</v>
      </c>
      <c r="Y32" s="55" t="e">
        <f t="shared" si="3"/>
        <v>#DIV/0!</v>
      </c>
      <c r="Z32" s="55">
        <f>RANK(X32,($X$9:$X$22,$X$25:$X$44),0)</f>
        <v>1</v>
      </c>
      <c r="AB32" s="55">
        <f t="shared" si="4"/>
        <v>0</v>
      </c>
      <c r="AC32" s="55">
        <f t="shared" si="5"/>
        <v>0</v>
      </c>
      <c r="AD32" s="55"/>
      <c r="AE32" s="64">
        <v>8</v>
      </c>
      <c r="AF32" s="64"/>
      <c r="AG32" s="57">
        <v>8</v>
      </c>
      <c r="AH32" s="58">
        <f>'advisory roster'!B34</f>
        <v>0</v>
      </c>
      <c r="AI32" s="67" t="s">
        <v>20</v>
      </c>
      <c r="AJ32" s="60">
        <f>'advisory roster'!D34</f>
        <v>0</v>
      </c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65" t="e">
        <f t="shared" si="6"/>
        <v>#DIV/0!</v>
      </c>
      <c r="AX32" s="26">
        <v>8</v>
      </c>
      <c r="AY32" s="55"/>
      <c r="AZ32" s="55"/>
      <c r="BA32" s="55"/>
      <c r="BC32" s="26">
        <v>8</v>
      </c>
      <c r="BD32" s="61"/>
      <c r="BE32" s="61"/>
      <c r="BF32" s="61"/>
      <c r="BG32" s="61"/>
      <c r="BH32" s="61"/>
      <c r="BI32" s="61"/>
    </row>
    <row r="33" spans="1:61">
      <c r="A33" s="57">
        <v>9</v>
      </c>
      <c r="B33" s="58">
        <f>'advisory roster'!B35</f>
        <v>0</v>
      </c>
      <c r="C33" s="59" t="s">
        <v>20</v>
      </c>
      <c r="D33" s="60">
        <f>'advisory roster'!D35</f>
        <v>0</v>
      </c>
      <c r="E33" s="55" t="s">
        <v>124</v>
      </c>
      <c r="F33" s="112"/>
      <c r="G33" s="62">
        <f>'advisory roster'!AE35</f>
        <v>0</v>
      </c>
      <c r="H33" s="55">
        <f>'advisory roster'!F35</f>
        <v>0</v>
      </c>
      <c r="J33" s="26">
        <v>9</v>
      </c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63" t="e">
        <f t="shared" si="8"/>
        <v>#DIV/0!</v>
      </c>
      <c r="X33" s="69">
        <f t="shared" si="7"/>
        <v>0</v>
      </c>
      <c r="Y33" s="55" t="e">
        <f t="shared" si="3"/>
        <v>#DIV/0!</v>
      </c>
      <c r="Z33" s="55">
        <f>RANK(X33,($X$9:$X$22,$X$25:$X$44),0)</f>
        <v>1</v>
      </c>
      <c r="AB33" s="55">
        <f t="shared" si="4"/>
        <v>0</v>
      </c>
      <c r="AC33" s="55">
        <f t="shared" si="5"/>
        <v>0</v>
      </c>
      <c r="AD33" s="55"/>
      <c r="AE33" s="64">
        <v>9</v>
      </c>
      <c r="AF33" s="64"/>
      <c r="AG33" s="57">
        <v>9</v>
      </c>
      <c r="AH33" s="58">
        <f>'advisory roster'!B35</f>
        <v>0</v>
      </c>
      <c r="AI33" s="59" t="s">
        <v>20</v>
      </c>
      <c r="AJ33" s="60">
        <f>'advisory roster'!D35</f>
        <v>0</v>
      </c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65" t="e">
        <f t="shared" si="6"/>
        <v>#DIV/0!</v>
      </c>
      <c r="AX33" s="26">
        <v>9</v>
      </c>
      <c r="AY33" s="55"/>
      <c r="AZ33" s="55"/>
      <c r="BA33" s="55"/>
      <c r="BC33" s="26">
        <v>9</v>
      </c>
      <c r="BD33" s="61"/>
      <c r="BE33" s="61"/>
      <c r="BF33" s="61"/>
      <c r="BG33" s="61"/>
      <c r="BH33" s="61"/>
      <c r="BI33" s="61"/>
    </row>
    <row r="34" spans="1:61">
      <c r="A34" s="57">
        <v>10</v>
      </c>
      <c r="B34" s="58">
        <f>'advisory roster'!B36</f>
        <v>0</v>
      </c>
      <c r="C34" s="67" t="s">
        <v>20</v>
      </c>
      <c r="D34" s="60">
        <f>'advisory roster'!D36</f>
        <v>0</v>
      </c>
      <c r="E34" s="55" t="s">
        <v>124</v>
      </c>
      <c r="F34" s="112"/>
      <c r="G34" s="62">
        <f>'advisory roster'!AE36</f>
        <v>0</v>
      </c>
      <c r="H34" s="55">
        <f>'advisory roster'!F36</f>
        <v>0</v>
      </c>
      <c r="J34" s="26">
        <v>10</v>
      </c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63" t="e">
        <f t="shared" si="8"/>
        <v>#DIV/0!</v>
      </c>
      <c r="X34" s="69">
        <f t="shared" si="7"/>
        <v>0</v>
      </c>
      <c r="Y34" s="55" t="e">
        <f t="shared" si="3"/>
        <v>#DIV/0!</v>
      </c>
      <c r="Z34" s="55">
        <f>RANK(X34,($X$9:$X$22,$X$25:$X$44),0)</f>
        <v>1</v>
      </c>
      <c r="AB34" s="55">
        <f t="shared" si="4"/>
        <v>0</v>
      </c>
      <c r="AC34" s="55">
        <f t="shared" si="5"/>
        <v>0</v>
      </c>
      <c r="AD34" s="55"/>
      <c r="AE34" s="64">
        <v>10</v>
      </c>
      <c r="AF34" s="64"/>
      <c r="AG34" s="57">
        <v>10</v>
      </c>
      <c r="AH34" s="58">
        <f>'advisory roster'!B36</f>
        <v>0</v>
      </c>
      <c r="AI34" s="67" t="s">
        <v>20</v>
      </c>
      <c r="AJ34" s="60">
        <f>'advisory roster'!D36</f>
        <v>0</v>
      </c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65" t="e">
        <f t="shared" si="6"/>
        <v>#DIV/0!</v>
      </c>
      <c r="AX34" s="26">
        <v>10</v>
      </c>
      <c r="AY34" s="55"/>
      <c r="AZ34" s="55"/>
      <c r="BA34" s="55"/>
      <c r="BC34" s="26">
        <v>10</v>
      </c>
      <c r="BD34" s="61"/>
      <c r="BE34" s="61"/>
      <c r="BF34" s="61"/>
      <c r="BG34" s="61"/>
      <c r="BH34" s="61"/>
      <c r="BI34" s="61"/>
    </row>
    <row r="35" spans="1:61">
      <c r="A35" s="57">
        <v>11</v>
      </c>
      <c r="B35" s="58">
        <f>'advisory roster'!B37</f>
        <v>0</v>
      </c>
      <c r="C35" s="59" t="s">
        <v>20</v>
      </c>
      <c r="D35" s="60">
        <f>'advisory roster'!D37</f>
        <v>0</v>
      </c>
      <c r="E35" s="55" t="s">
        <v>124</v>
      </c>
      <c r="F35" s="112"/>
      <c r="G35" s="62">
        <f>'advisory roster'!AE37</f>
        <v>0</v>
      </c>
      <c r="H35" s="55">
        <f>'advisory roster'!F37</f>
        <v>0</v>
      </c>
      <c r="J35" s="26">
        <v>11</v>
      </c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63" t="e">
        <f t="shared" si="8"/>
        <v>#DIV/0!</v>
      </c>
      <c r="X35" s="69">
        <f t="shared" si="7"/>
        <v>0</v>
      </c>
      <c r="Y35" s="55" t="e">
        <f t="shared" si="3"/>
        <v>#DIV/0!</v>
      </c>
      <c r="Z35" s="55">
        <f>RANK(X35,($X$9:$X$22,$X$25:$X$44),0)</f>
        <v>1</v>
      </c>
      <c r="AB35" s="55">
        <f t="shared" si="4"/>
        <v>0</v>
      </c>
      <c r="AC35" s="55">
        <f t="shared" si="5"/>
        <v>0</v>
      </c>
      <c r="AD35" s="55"/>
      <c r="AE35" s="64">
        <v>11</v>
      </c>
      <c r="AF35" s="64"/>
      <c r="AG35" s="57">
        <v>11</v>
      </c>
      <c r="AH35" s="58">
        <f>'advisory roster'!B37</f>
        <v>0</v>
      </c>
      <c r="AI35" s="59" t="s">
        <v>20</v>
      </c>
      <c r="AJ35" s="60">
        <f>'advisory roster'!D37</f>
        <v>0</v>
      </c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65" t="e">
        <f t="shared" si="6"/>
        <v>#DIV/0!</v>
      </c>
      <c r="AX35" s="26">
        <v>11</v>
      </c>
      <c r="AY35" s="55"/>
      <c r="AZ35" s="55"/>
      <c r="BA35" s="55"/>
      <c r="BC35" s="26">
        <v>11</v>
      </c>
      <c r="BD35" s="61"/>
      <c r="BE35" s="61"/>
      <c r="BF35" s="61"/>
      <c r="BG35" s="61"/>
      <c r="BH35" s="61"/>
      <c r="BI35" s="61"/>
    </row>
    <row r="36" spans="1:61">
      <c r="A36" s="57">
        <v>12</v>
      </c>
      <c r="B36" s="58">
        <f>'advisory roster'!B38</f>
        <v>0</v>
      </c>
      <c r="C36" s="67" t="s">
        <v>20</v>
      </c>
      <c r="D36" s="60">
        <f>'advisory roster'!D38</f>
        <v>0</v>
      </c>
      <c r="E36" s="55" t="s">
        <v>124</v>
      </c>
      <c r="F36" s="112"/>
      <c r="G36" s="62">
        <f>'advisory roster'!AE38</f>
        <v>0</v>
      </c>
      <c r="H36" s="55">
        <f>'advisory roster'!F38</f>
        <v>0</v>
      </c>
      <c r="J36" s="26">
        <v>12</v>
      </c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63" t="e">
        <f t="shared" si="8"/>
        <v>#DIV/0!</v>
      </c>
      <c r="X36" s="69">
        <f t="shared" si="7"/>
        <v>0</v>
      </c>
      <c r="Y36" s="55" t="e">
        <f t="shared" si="3"/>
        <v>#DIV/0!</v>
      </c>
      <c r="Z36" s="55">
        <f>RANK(X36,($X$9:$X$22,$X$25:$X$44),0)</f>
        <v>1</v>
      </c>
      <c r="AB36" s="55">
        <f t="shared" si="4"/>
        <v>0</v>
      </c>
      <c r="AC36" s="55">
        <f t="shared" si="5"/>
        <v>0</v>
      </c>
      <c r="AD36" s="55"/>
      <c r="AE36" s="64">
        <v>12</v>
      </c>
      <c r="AF36" s="64"/>
      <c r="AG36" s="57">
        <v>12</v>
      </c>
      <c r="AH36" s="58">
        <f>'advisory roster'!B38</f>
        <v>0</v>
      </c>
      <c r="AI36" s="67" t="s">
        <v>20</v>
      </c>
      <c r="AJ36" s="60">
        <f>'advisory roster'!D38</f>
        <v>0</v>
      </c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65" t="e">
        <f t="shared" si="6"/>
        <v>#DIV/0!</v>
      </c>
      <c r="AX36" s="26">
        <v>12</v>
      </c>
      <c r="AY36" s="55"/>
      <c r="AZ36" s="55"/>
      <c r="BA36" s="55"/>
      <c r="BC36" s="26">
        <v>12</v>
      </c>
      <c r="BD36" s="61"/>
      <c r="BE36" s="61"/>
      <c r="BF36" s="61"/>
      <c r="BG36" s="61"/>
      <c r="BH36" s="61"/>
      <c r="BI36" s="61"/>
    </row>
    <row r="37" spans="1:61">
      <c r="A37" s="57">
        <v>13</v>
      </c>
      <c r="B37" s="58">
        <f>'advisory roster'!B39</f>
        <v>0</v>
      </c>
      <c r="C37" s="59" t="s">
        <v>20</v>
      </c>
      <c r="D37" s="60">
        <f>'advisory roster'!D39</f>
        <v>0</v>
      </c>
      <c r="E37" s="55" t="s">
        <v>124</v>
      </c>
      <c r="F37" s="112"/>
      <c r="G37" s="62">
        <f>'advisory roster'!AE39</f>
        <v>0</v>
      </c>
      <c r="H37" s="55">
        <f>'advisory roster'!F39</f>
        <v>0</v>
      </c>
      <c r="J37" s="26">
        <v>13</v>
      </c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63" t="e">
        <f t="shared" si="8"/>
        <v>#DIV/0!</v>
      </c>
      <c r="X37" s="69">
        <f t="shared" si="7"/>
        <v>0</v>
      </c>
      <c r="Y37" s="55" t="e">
        <f t="shared" si="3"/>
        <v>#DIV/0!</v>
      </c>
      <c r="Z37" s="55">
        <f>RANK(X37,($X$9:$X$22,$X$25:$X$44),0)</f>
        <v>1</v>
      </c>
      <c r="AB37" s="55">
        <f t="shared" si="4"/>
        <v>0</v>
      </c>
      <c r="AC37" s="55">
        <f t="shared" si="5"/>
        <v>0</v>
      </c>
      <c r="AD37" s="55"/>
      <c r="AE37" s="64">
        <v>13</v>
      </c>
      <c r="AF37" s="64"/>
      <c r="AG37" s="57">
        <v>13</v>
      </c>
      <c r="AH37" s="58">
        <f>'advisory roster'!B39</f>
        <v>0</v>
      </c>
      <c r="AI37" s="59" t="s">
        <v>20</v>
      </c>
      <c r="AJ37" s="60">
        <f>'advisory roster'!D39</f>
        <v>0</v>
      </c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65" t="e">
        <f t="shared" si="6"/>
        <v>#DIV/0!</v>
      </c>
      <c r="AX37" s="26">
        <v>13</v>
      </c>
      <c r="AY37" s="55"/>
      <c r="AZ37" s="55"/>
      <c r="BA37" s="55"/>
      <c r="BC37" s="26">
        <v>13</v>
      </c>
      <c r="BD37" s="61"/>
      <c r="BE37" s="61"/>
      <c r="BF37" s="61"/>
      <c r="BG37" s="61"/>
      <c r="BH37" s="61"/>
      <c r="BI37" s="61"/>
    </row>
    <row r="38" spans="1:61">
      <c r="A38" s="57">
        <v>14</v>
      </c>
      <c r="B38" s="58">
        <f>'advisory roster'!B40</f>
        <v>0</v>
      </c>
      <c r="C38" s="67" t="s">
        <v>20</v>
      </c>
      <c r="D38" s="60">
        <f>'advisory roster'!D40</f>
        <v>0</v>
      </c>
      <c r="E38" s="55" t="s">
        <v>124</v>
      </c>
      <c r="F38" s="112"/>
      <c r="G38" s="62">
        <f>'advisory roster'!AE40</f>
        <v>0</v>
      </c>
      <c r="H38" s="55">
        <f>'advisory roster'!F40</f>
        <v>0</v>
      </c>
      <c r="J38" s="26">
        <v>14</v>
      </c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63" t="e">
        <f t="shared" si="8"/>
        <v>#DIV/0!</v>
      </c>
      <c r="X38" s="69">
        <f t="shared" si="7"/>
        <v>0</v>
      </c>
      <c r="Y38" s="55" t="e">
        <f t="shared" si="3"/>
        <v>#DIV/0!</v>
      </c>
      <c r="Z38" s="55">
        <f>RANK(X38,($X$9:$X$22,$X$25:$X$44),0)</f>
        <v>1</v>
      </c>
      <c r="AB38" s="55">
        <f t="shared" si="4"/>
        <v>0</v>
      </c>
      <c r="AC38" s="55">
        <f t="shared" si="5"/>
        <v>0</v>
      </c>
      <c r="AD38" s="55"/>
      <c r="AE38" s="64">
        <v>14</v>
      </c>
      <c r="AF38" s="64"/>
      <c r="AG38" s="57">
        <v>14</v>
      </c>
      <c r="AH38" s="58">
        <f>'advisory roster'!B40</f>
        <v>0</v>
      </c>
      <c r="AI38" s="67" t="s">
        <v>20</v>
      </c>
      <c r="AJ38" s="60">
        <f>'advisory roster'!D40</f>
        <v>0</v>
      </c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65" t="e">
        <f t="shared" si="6"/>
        <v>#DIV/0!</v>
      </c>
      <c r="AX38" s="26">
        <v>14</v>
      </c>
      <c r="AY38" s="55"/>
      <c r="AZ38" s="55"/>
      <c r="BA38" s="55"/>
      <c r="BC38" s="26">
        <v>14</v>
      </c>
      <c r="BD38" s="61"/>
      <c r="BE38" s="61"/>
      <c r="BF38" s="61"/>
      <c r="BG38" s="61"/>
      <c r="BH38" s="61"/>
      <c r="BI38" s="61"/>
    </row>
    <row r="39" spans="1:61">
      <c r="A39" s="57">
        <v>15</v>
      </c>
      <c r="B39" s="58">
        <f>'advisory roster'!B41</f>
        <v>0</v>
      </c>
      <c r="C39" s="59" t="s">
        <v>20</v>
      </c>
      <c r="D39" s="60">
        <f>'advisory roster'!D41</f>
        <v>0</v>
      </c>
      <c r="E39" s="55" t="s">
        <v>124</v>
      </c>
      <c r="F39" s="112"/>
      <c r="G39" s="62">
        <f>'advisory roster'!AE41</f>
        <v>0</v>
      </c>
      <c r="H39" s="55">
        <f>'advisory roster'!F41</f>
        <v>0</v>
      </c>
      <c r="J39" s="26">
        <v>15</v>
      </c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63" t="e">
        <f t="shared" si="8"/>
        <v>#DIV/0!</v>
      </c>
      <c r="X39" s="69">
        <f t="shared" si="7"/>
        <v>0</v>
      </c>
      <c r="Y39" s="55" t="e">
        <f t="shared" si="3"/>
        <v>#DIV/0!</v>
      </c>
      <c r="Z39" s="55">
        <f>RANK(X39,($X$9:$X$22,$X$25:$X$44),0)</f>
        <v>1</v>
      </c>
      <c r="AB39" s="55">
        <f t="shared" si="4"/>
        <v>0</v>
      </c>
      <c r="AC39" s="55">
        <f t="shared" si="5"/>
        <v>0</v>
      </c>
      <c r="AD39" s="55"/>
      <c r="AE39" s="64">
        <v>15</v>
      </c>
      <c r="AF39" s="64"/>
      <c r="AG39" s="57">
        <v>15</v>
      </c>
      <c r="AH39" s="58">
        <f>'advisory roster'!B41</f>
        <v>0</v>
      </c>
      <c r="AI39" s="59" t="s">
        <v>20</v>
      </c>
      <c r="AJ39" s="60">
        <f>'advisory roster'!D41</f>
        <v>0</v>
      </c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65" t="e">
        <f t="shared" si="6"/>
        <v>#DIV/0!</v>
      </c>
      <c r="AX39" s="26">
        <v>15</v>
      </c>
      <c r="AY39" s="55"/>
      <c r="AZ39" s="55"/>
      <c r="BA39" s="55"/>
      <c r="BC39" s="26">
        <v>15</v>
      </c>
      <c r="BD39" s="61"/>
      <c r="BE39" s="61"/>
      <c r="BF39" s="61"/>
      <c r="BG39" s="61"/>
      <c r="BH39" s="61"/>
      <c r="BI39" s="61"/>
    </row>
    <row r="40" spans="1:61">
      <c r="A40" s="57">
        <v>16</v>
      </c>
      <c r="B40" s="58">
        <f>'advisory roster'!B42</f>
        <v>0</v>
      </c>
      <c r="C40" s="59" t="s">
        <v>51</v>
      </c>
      <c r="D40" s="60">
        <f>'advisory roster'!D42</f>
        <v>0</v>
      </c>
      <c r="E40" s="55" t="s">
        <v>124</v>
      </c>
      <c r="F40" s="112"/>
      <c r="G40" s="62">
        <f>'advisory roster'!AE42</f>
        <v>0</v>
      </c>
      <c r="H40" s="55">
        <f>'advisory roster'!F42</f>
        <v>0</v>
      </c>
      <c r="J40" s="26">
        <v>16</v>
      </c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63" t="e">
        <f t="shared" si="8"/>
        <v>#DIV/0!</v>
      </c>
      <c r="X40" s="69">
        <f t="shared" si="7"/>
        <v>0</v>
      </c>
      <c r="Y40" s="55" t="e">
        <f t="shared" si="3"/>
        <v>#DIV/0!</v>
      </c>
      <c r="Z40" s="55">
        <f>RANK(X40,($X$9:$X$22,$X$25:$X$44),0)</f>
        <v>1</v>
      </c>
      <c r="AB40" s="55">
        <f t="shared" si="4"/>
        <v>0</v>
      </c>
      <c r="AC40" s="55">
        <f t="shared" si="5"/>
        <v>0</v>
      </c>
      <c r="AD40" s="55"/>
      <c r="AE40" s="64">
        <v>16</v>
      </c>
      <c r="AF40" s="64"/>
      <c r="AG40" s="57">
        <v>16</v>
      </c>
      <c r="AH40" s="58">
        <f>'advisory roster'!B42</f>
        <v>0</v>
      </c>
      <c r="AI40" s="59" t="s">
        <v>51</v>
      </c>
      <c r="AJ40" s="60">
        <f>'advisory roster'!D42</f>
        <v>0</v>
      </c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65" t="e">
        <f t="shared" si="6"/>
        <v>#DIV/0!</v>
      </c>
      <c r="AX40" s="26">
        <v>16</v>
      </c>
      <c r="AY40" s="55"/>
      <c r="AZ40" s="55"/>
      <c r="BA40" s="55"/>
      <c r="BC40" s="26">
        <v>16</v>
      </c>
      <c r="BD40" s="61"/>
      <c r="BE40" s="61"/>
      <c r="BF40" s="61"/>
      <c r="BG40" s="61"/>
      <c r="BH40" s="61"/>
      <c r="BI40" s="61"/>
    </row>
    <row r="41" spans="1:61">
      <c r="A41" s="57">
        <v>17</v>
      </c>
      <c r="B41" s="58">
        <f>'advisory roster'!B43</f>
        <v>0</v>
      </c>
      <c r="C41" s="67" t="s">
        <v>20</v>
      </c>
      <c r="D41" s="60">
        <f>'advisory roster'!D43</f>
        <v>0</v>
      </c>
      <c r="E41" s="55" t="s">
        <v>124</v>
      </c>
      <c r="F41" s="112"/>
      <c r="G41" s="62">
        <f>'advisory roster'!AE43</f>
        <v>0</v>
      </c>
      <c r="H41" s="55">
        <f>'advisory roster'!F43</f>
        <v>0</v>
      </c>
      <c r="J41" s="26">
        <v>17</v>
      </c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63" t="e">
        <f t="shared" si="8"/>
        <v>#DIV/0!</v>
      </c>
      <c r="X41" s="69">
        <f t="shared" si="7"/>
        <v>0</v>
      </c>
      <c r="Y41" s="55" t="e">
        <f t="shared" si="3"/>
        <v>#DIV/0!</v>
      </c>
      <c r="Z41" s="55">
        <f>RANK(X41,($X$9:$X$22,$X$25:$X$44),0)</f>
        <v>1</v>
      </c>
      <c r="AB41" s="55">
        <f t="shared" si="4"/>
        <v>0</v>
      </c>
      <c r="AC41" s="55">
        <f t="shared" si="5"/>
        <v>0</v>
      </c>
      <c r="AD41" s="55"/>
      <c r="AE41" s="64">
        <v>17</v>
      </c>
      <c r="AF41" s="64"/>
      <c r="AG41" s="57">
        <v>17</v>
      </c>
      <c r="AH41" s="58">
        <f>'advisory roster'!B43</f>
        <v>0</v>
      </c>
      <c r="AI41" s="67" t="s">
        <v>20</v>
      </c>
      <c r="AJ41" s="60">
        <f>'advisory roster'!D43</f>
        <v>0</v>
      </c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65" t="e">
        <f t="shared" si="6"/>
        <v>#DIV/0!</v>
      </c>
      <c r="AX41" s="26">
        <v>17</v>
      </c>
      <c r="AY41" s="55"/>
      <c r="AZ41" s="55"/>
      <c r="BA41" s="55"/>
      <c r="BC41" s="26">
        <v>17</v>
      </c>
      <c r="BD41" s="61"/>
      <c r="BE41" s="61"/>
      <c r="BF41" s="61"/>
      <c r="BG41" s="61"/>
      <c r="BH41" s="61"/>
      <c r="BI41" s="61"/>
    </row>
    <row r="42" spans="1:61">
      <c r="A42" s="57">
        <v>18</v>
      </c>
      <c r="B42" s="58">
        <f>'advisory roster'!B44</f>
        <v>0</v>
      </c>
      <c r="C42" s="59" t="s">
        <v>20</v>
      </c>
      <c r="D42" s="60">
        <f>'advisory roster'!D44</f>
        <v>0</v>
      </c>
      <c r="E42" s="55" t="s">
        <v>124</v>
      </c>
      <c r="F42" s="112"/>
      <c r="G42" s="62">
        <f>'advisory roster'!AE44</f>
        <v>0</v>
      </c>
      <c r="H42" s="55">
        <f>'advisory roster'!F44</f>
        <v>0</v>
      </c>
      <c r="J42" s="26">
        <v>18</v>
      </c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63" t="e">
        <f t="shared" si="8"/>
        <v>#DIV/0!</v>
      </c>
      <c r="X42" s="69">
        <f t="shared" si="7"/>
        <v>0</v>
      </c>
      <c r="Y42" s="55" t="e">
        <f t="shared" si="3"/>
        <v>#DIV/0!</v>
      </c>
      <c r="Z42" s="55">
        <f>RANK(X42,($X$9:$X$22,$X$25:$X$44),0)</f>
        <v>1</v>
      </c>
      <c r="AB42" s="55">
        <f t="shared" si="4"/>
        <v>0</v>
      </c>
      <c r="AC42" s="55">
        <f t="shared" si="5"/>
        <v>0</v>
      </c>
      <c r="AD42" s="55"/>
      <c r="AE42" s="64">
        <v>18</v>
      </c>
      <c r="AF42" s="64"/>
      <c r="AG42" s="57">
        <v>18</v>
      </c>
      <c r="AH42" s="58">
        <f>'advisory roster'!B44</f>
        <v>0</v>
      </c>
      <c r="AI42" s="59" t="s">
        <v>20</v>
      </c>
      <c r="AJ42" s="60">
        <f>'advisory roster'!D44</f>
        <v>0</v>
      </c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65" t="e">
        <f t="shared" si="6"/>
        <v>#DIV/0!</v>
      </c>
      <c r="AX42" s="26">
        <v>18</v>
      </c>
      <c r="AY42" s="55"/>
      <c r="AZ42" s="55"/>
      <c r="BA42" s="55"/>
      <c r="BC42" s="26">
        <v>18</v>
      </c>
      <c r="BD42" s="61"/>
      <c r="BE42" s="61"/>
      <c r="BF42" s="61"/>
      <c r="BG42" s="61"/>
      <c r="BH42" s="61"/>
      <c r="BI42" s="61"/>
    </row>
    <row r="43" spans="1:61">
      <c r="A43" s="57">
        <v>19</v>
      </c>
      <c r="B43" s="58">
        <f>'advisory roster'!B45</f>
        <v>0</v>
      </c>
      <c r="C43" s="26" t="s">
        <v>20</v>
      </c>
      <c r="D43" s="60">
        <f>'advisory roster'!D45</f>
        <v>0</v>
      </c>
      <c r="E43" s="55" t="s">
        <v>124</v>
      </c>
      <c r="F43" s="112"/>
      <c r="G43" s="62">
        <f>'advisory roster'!AE45</f>
        <v>0</v>
      </c>
      <c r="H43" s="55">
        <f>'advisory roster'!F45</f>
        <v>0</v>
      </c>
      <c r="J43" s="26">
        <v>19</v>
      </c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63" t="e">
        <f t="shared" si="8"/>
        <v>#DIV/0!</v>
      </c>
      <c r="X43" s="69">
        <f t="shared" si="7"/>
        <v>0</v>
      </c>
      <c r="Y43" s="55" t="e">
        <f t="shared" si="3"/>
        <v>#DIV/0!</v>
      </c>
      <c r="Z43" s="55">
        <f>RANK(X43,($X$9:$X$22,$X$25:$X$44),0)</f>
        <v>1</v>
      </c>
      <c r="AB43" s="55">
        <f t="shared" si="4"/>
        <v>0</v>
      </c>
      <c r="AC43" s="55">
        <f t="shared" si="5"/>
        <v>0</v>
      </c>
      <c r="AD43" s="55"/>
      <c r="AE43" s="64">
        <v>19</v>
      </c>
      <c r="AF43" s="64"/>
      <c r="AG43" s="57">
        <v>19</v>
      </c>
      <c r="AH43" s="58">
        <f>'advisory roster'!B45</f>
        <v>0</v>
      </c>
      <c r="AI43" s="26" t="s">
        <v>20</v>
      </c>
      <c r="AJ43" s="60">
        <f>'advisory roster'!D45</f>
        <v>0</v>
      </c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65" t="e">
        <f t="shared" si="6"/>
        <v>#DIV/0!</v>
      </c>
      <c r="AX43" s="26">
        <v>19</v>
      </c>
      <c r="AY43" s="55"/>
      <c r="AZ43" s="55"/>
      <c r="BA43" s="55"/>
      <c r="BC43" s="26">
        <v>19</v>
      </c>
      <c r="BD43" s="61"/>
      <c r="BE43" s="61"/>
      <c r="BF43" s="61"/>
      <c r="BG43" s="61"/>
      <c r="BH43" s="61"/>
      <c r="BI43" s="61"/>
    </row>
    <row r="44" spans="1:61">
      <c r="A44" s="57">
        <v>20</v>
      </c>
      <c r="B44" s="58">
        <f>'advisory roster'!B46</f>
        <v>0</v>
      </c>
      <c r="C44" s="59" t="s">
        <v>20</v>
      </c>
      <c r="D44" s="60">
        <f>'advisory roster'!D46</f>
        <v>0</v>
      </c>
      <c r="E44" s="55" t="s">
        <v>124</v>
      </c>
      <c r="F44" s="112"/>
      <c r="G44" s="62">
        <f>'advisory roster'!AE46</f>
        <v>0</v>
      </c>
      <c r="H44" s="55">
        <f>'advisory roster'!F46</f>
        <v>0</v>
      </c>
      <c r="J44" s="26">
        <v>20</v>
      </c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63" t="e">
        <f t="shared" si="8"/>
        <v>#DIV/0!</v>
      </c>
      <c r="X44" s="69">
        <f t="shared" si="7"/>
        <v>0</v>
      </c>
      <c r="Y44" s="55" t="e">
        <f t="shared" si="3"/>
        <v>#DIV/0!</v>
      </c>
      <c r="Z44" s="55">
        <f>RANK(X44,($X$9:$X$22,$X$25:$X$44),0)</f>
        <v>1</v>
      </c>
      <c r="AB44" s="55">
        <f t="shared" si="4"/>
        <v>0</v>
      </c>
      <c r="AC44" s="55">
        <f t="shared" si="5"/>
        <v>0</v>
      </c>
      <c r="AD44" s="55"/>
      <c r="AE44" s="64">
        <v>20</v>
      </c>
      <c r="AF44" s="64"/>
      <c r="AG44" s="57">
        <v>20</v>
      </c>
      <c r="AH44" s="58">
        <f>'advisory roster'!B46</f>
        <v>0</v>
      </c>
      <c r="AI44" s="59" t="s">
        <v>20</v>
      </c>
      <c r="AJ44" s="60">
        <f>'advisory roster'!D46</f>
        <v>0</v>
      </c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65" t="e">
        <f t="shared" si="6"/>
        <v>#DIV/0!</v>
      </c>
      <c r="AX44" s="26">
        <v>20</v>
      </c>
      <c r="AY44" s="55"/>
      <c r="AZ44" s="55"/>
      <c r="BA44" s="55"/>
      <c r="BC44" s="26">
        <v>20</v>
      </c>
      <c r="BD44" s="61"/>
      <c r="BE44" s="61"/>
      <c r="BF44" s="61"/>
      <c r="BG44" s="61"/>
      <c r="BH44" s="61"/>
      <c r="BI44" s="61"/>
    </row>
    <row r="51" spans="1:97" ht="18.75">
      <c r="A51" s="142" t="s">
        <v>149</v>
      </c>
      <c r="B51" s="142"/>
      <c r="C51" s="142"/>
      <c r="D51" s="142"/>
      <c r="E51" s="142"/>
      <c r="F51" s="142"/>
      <c r="G51" s="142"/>
      <c r="H51" s="142"/>
      <c r="K51" s="142" t="s">
        <v>71</v>
      </c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25"/>
      <c r="AG51" s="143" t="s">
        <v>72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</row>
    <row r="52" spans="1:97" ht="18.75">
      <c r="A52" s="28"/>
      <c r="C52" s="27"/>
      <c r="D52" s="27"/>
      <c r="AG52" s="143" t="s">
        <v>73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</row>
    <row r="53" spans="1:97" ht="15.75">
      <c r="B53" s="29" t="s">
        <v>74</v>
      </c>
      <c r="C53" s="30"/>
      <c r="D53" s="30">
        <f>'advisory roster'!B1</f>
        <v>0</v>
      </c>
      <c r="E53" s="144">
        <f>'advisory roster'!E1</f>
        <v>0</v>
      </c>
      <c r="F53" s="144"/>
      <c r="G53" s="30"/>
      <c r="H53" s="29" t="e">
        <f>'advisory roster'!B3:D3</f>
        <v>#VALUE!</v>
      </c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2"/>
      <c r="X53" s="33"/>
      <c r="AG53" s="145" t="s">
        <v>75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BL53" s="64" t="s">
        <v>125</v>
      </c>
    </row>
    <row r="54" spans="1:97" ht="15.75">
      <c r="A54" s="34"/>
      <c r="B54" s="34" t="s">
        <v>76</v>
      </c>
      <c r="C54" s="35"/>
      <c r="D54" s="34" t="s">
        <v>77</v>
      </c>
      <c r="E54" s="147" t="s">
        <v>78</v>
      </c>
      <c r="F54" s="147"/>
      <c r="G54" s="34"/>
      <c r="H54" s="34" t="s">
        <v>79</v>
      </c>
      <c r="I54" s="34"/>
      <c r="K54" s="36" t="s">
        <v>80</v>
      </c>
      <c r="L54" s="37"/>
      <c r="M54" s="38"/>
      <c r="N54" s="34"/>
      <c r="O54" s="39" t="s">
        <v>126</v>
      </c>
      <c r="U54" s="40" t="s">
        <v>82</v>
      </c>
      <c r="V54" s="26"/>
      <c r="W54" s="26"/>
      <c r="X54" s="37"/>
      <c r="Y54" s="39">
        <f>Y4</f>
        <v>0</v>
      </c>
      <c r="Z54" s="39"/>
      <c r="AA54" s="34"/>
      <c r="AE54" s="34"/>
      <c r="AF54" s="34"/>
      <c r="AG54" s="156" t="str">
        <f>AG4</f>
        <v>School Year 2010 - 2011</v>
      </c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34"/>
      <c r="AY54" s="34"/>
      <c r="AZ54" s="34"/>
      <c r="BA54" s="34"/>
      <c r="BB54" s="34"/>
      <c r="BC54" s="120" t="s">
        <v>83</v>
      </c>
      <c r="BD54" s="138"/>
      <c r="BE54" s="138"/>
      <c r="BF54" s="138"/>
      <c r="BG54" s="138"/>
      <c r="BH54" s="138"/>
      <c r="BI54" s="138"/>
    </row>
    <row r="55" spans="1:97" ht="16.5" thickBot="1">
      <c r="C55" s="27"/>
      <c r="D55" s="27"/>
      <c r="J55" s="34"/>
      <c r="K55" s="34"/>
      <c r="L55" s="34"/>
      <c r="M55" s="34"/>
      <c r="N55" s="34" t="s">
        <v>87</v>
      </c>
      <c r="O55" s="34" t="s">
        <v>88</v>
      </c>
      <c r="P55" s="34" t="s">
        <v>89</v>
      </c>
      <c r="Q55" s="34" t="s">
        <v>90</v>
      </c>
      <c r="R55" s="34"/>
      <c r="S55" s="34"/>
      <c r="T55" s="34"/>
      <c r="U55" s="34"/>
      <c r="V55" s="34"/>
      <c r="W55" s="34"/>
      <c r="X55" s="34"/>
      <c r="AB55" s="77" t="s">
        <v>91</v>
      </c>
      <c r="AC55" s="77" t="s">
        <v>91</v>
      </c>
      <c r="AD55" s="77" t="s">
        <v>92</v>
      </c>
      <c r="AG55" s="40" t="s">
        <v>80</v>
      </c>
      <c r="AH55" s="37"/>
      <c r="AI55" s="39" t="s">
        <v>126</v>
      </c>
      <c r="AJ55" s="38"/>
      <c r="AK55" s="43"/>
      <c r="AL55" s="43"/>
      <c r="AM55" s="43"/>
      <c r="AN55" s="38"/>
      <c r="AO55" s="38"/>
      <c r="AP55" s="38"/>
      <c r="AQ55" s="38"/>
      <c r="AR55" s="38"/>
      <c r="AS55" s="40" t="s">
        <v>82</v>
      </c>
      <c r="AV55" s="37"/>
      <c r="AW55" s="39">
        <f>Y4</f>
        <v>0</v>
      </c>
      <c r="AY55" s="44" t="s">
        <v>91</v>
      </c>
      <c r="AZ55" s="44" t="s">
        <v>91</v>
      </c>
      <c r="BA55" s="44" t="s">
        <v>92</v>
      </c>
      <c r="BD55" s="149" t="s">
        <v>93</v>
      </c>
      <c r="BE55" s="150"/>
      <c r="BF55" s="149" t="s">
        <v>93</v>
      </c>
      <c r="BG55" s="150"/>
      <c r="BH55" s="149" t="s">
        <v>93</v>
      </c>
      <c r="BI55" s="150"/>
      <c r="BU55" s="27" t="s">
        <v>87</v>
      </c>
      <c r="BX55" s="27" t="s">
        <v>88</v>
      </c>
      <c r="CA55" s="27" t="s">
        <v>89</v>
      </c>
      <c r="CD55" s="27" t="s">
        <v>90</v>
      </c>
    </row>
    <row r="56" spans="1:97" ht="15.75" customHeight="1" thickBot="1">
      <c r="C56" s="27"/>
      <c r="D56" s="27"/>
      <c r="E56" s="166" t="str">
        <f>E6</f>
        <v>as of June 2010</v>
      </c>
      <c r="F56" s="166"/>
      <c r="G56" s="166"/>
      <c r="J56" s="45" t="str">
        <f>J6</f>
        <v>Units</v>
      </c>
      <c r="K56" s="45">
        <f t="shared" ref="K56:X56" si="9">K6</f>
        <v>2</v>
      </c>
      <c r="L56" s="45">
        <f t="shared" si="9"/>
        <v>1</v>
      </c>
      <c r="M56" s="45">
        <f t="shared" si="9"/>
        <v>1</v>
      </c>
      <c r="N56" s="45">
        <f t="shared" si="9"/>
        <v>2</v>
      </c>
      <c r="O56" s="45">
        <f t="shared" si="9"/>
        <v>1</v>
      </c>
      <c r="P56" s="45">
        <f t="shared" si="9"/>
        <v>2</v>
      </c>
      <c r="Q56" s="45">
        <f t="shared" si="9"/>
        <v>1</v>
      </c>
      <c r="R56" s="45">
        <f t="shared" si="9"/>
        <v>1</v>
      </c>
      <c r="S56" s="45">
        <f t="shared" si="9"/>
        <v>1</v>
      </c>
      <c r="T56" s="45">
        <f t="shared" si="9"/>
        <v>1</v>
      </c>
      <c r="U56" s="45">
        <f t="shared" si="9"/>
        <v>1</v>
      </c>
      <c r="V56" s="45">
        <f t="shared" si="9"/>
        <v>0</v>
      </c>
      <c r="W56" s="45"/>
      <c r="X56" s="45">
        <f t="shared" si="9"/>
        <v>14</v>
      </c>
      <c r="AB56" s="78" t="s">
        <v>94</v>
      </c>
      <c r="AC56" s="78" t="s">
        <v>94</v>
      </c>
      <c r="AD56" s="78" t="s">
        <v>94</v>
      </c>
      <c r="AJ56" s="45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Y56" s="48" t="s">
        <v>95</v>
      </c>
      <c r="AZ56" s="48" t="s">
        <v>95</v>
      </c>
      <c r="BA56" s="48" t="s">
        <v>95</v>
      </c>
      <c r="BD56" s="151" t="s">
        <v>96</v>
      </c>
      <c r="BE56" s="152"/>
      <c r="BF56" s="151" t="s">
        <v>96</v>
      </c>
      <c r="BG56" s="152"/>
      <c r="BH56" s="151" t="s">
        <v>96</v>
      </c>
      <c r="BI56" s="152"/>
      <c r="BL56" s="153" t="s">
        <v>101</v>
      </c>
      <c r="BM56" s="154"/>
      <c r="BN56" s="155"/>
      <c r="BO56" s="153" t="s">
        <v>102</v>
      </c>
      <c r="BP56" s="154"/>
      <c r="BQ56" s="155"/>
      <c r="BR56" s="153" t="s">
        <v>103</v>
      </c>
      <c r="BS56" s="154"/>
      <c r="BT56" s="155"/>
      <c r="BU56" s="153" t="s">
        <v>104</v>
      </c>
      <c r="BV56" s="154"/>
      <c r="BW56" s="155"/>
      <c r="BX56" s="153" t="s">
        <v>105</v>
      </c>
      <c r="BY56" s="154"/>
      <c r="BZ56" s="155"/>
      <c r="CA56" s="153" t="s">
        <v>106</v>
      </c>
      <c r="CB56" s="154"/>
      <c r="CC56" s="155"/>
      <c r="CD56" s="153" t="s">
        <v>107</v>
      </c>
      <c r="CE56" s="154"/>
      <c r="CF56" s="155"/>
      <c r="CG56" s="153" t="s">
        <v>119</v>
      </c>
      <c r="CH56" s="154"/>
      <c r="CI56" s="155"/>
      <c r="CJ56" s="153" t="s">
        <v>109</v>
      </c>
      <c r="CK56" s="154"/>
      <c r="CL56" s="155"/>
      <c r="CM56" s="153" t="s">
        <v>110</v>
      </c>
      <c r="CN56" s="154"/>
      <c r="CO56" s="155"/>
      <c r="CP56" s="153" t="s">
        <v>111</v>
      </c>
      <c r="CQ56" s="154"/>
      <c r="CR56" s="155"/>
    </row>
    <row r="57" spans="1:97" ht="15">
      <c r="A57" s="49"/>
      <c r="B57" s="50" t="s">
        <v>97</v>
      </c>
      <c r="C57" s="51"/>
      <c r="D57" s="50" t="s">
        <v>98</v>
      </c>
      <c r="E57" s="52" t="s">
        <v>99</v>
      </c>
      <c r="F57" s="52" t="s">
        <v>100</v>
      </c>
      <c r="G57" s="52" t="s">
        <v>5</v>
      </c>
      <c r="H57" s="52" t="s">
        <v>9</v>
      </c>
      <c r="J57" s="45" t="str">
        <f>J7</f>
        <v>Subjects</v>
      </c>
      <c r="K57" s="45" t="str">
        <f t="shared" ref="K57:W57" si="10">K7</f>
        <v>Eng</v>
      </c>
      <c r="L57" s="45" t="str">
        <f t="shared" si="10"/>
        <v>Fil</v>
      </c>
      <c r="M57" s="45" t="str">
        <f t="shared" si="10"/>
        <v>SS</v>
      </c>
      <c r="N57" s="45" t="str">
        <f t="shared" si="10"/>
        <v>Math 3.0</v>
      </c>
      <c r="O57" s="45" t="str">
        <f t="shared" si="10"/>
        <v>Math 3.1</v>
      </c>
      <c r="P57" s="45" t="str">
        <f t="shared" si="10"/>
        <v>Sci 3.0</v>
      </c>
      <c r="Q57" s="45" t="str">
        <f t="shared" si="10"/>
        <v>Sci 3.1</v>
      </c>
      <c r="R57" s="45" t="str">
        <f t="shared" si="10"/>
        <v>Res 1</v>
      </c>
      <c r="S57" s="45" t="str">
        <f t="shared" si="10"/>
        <v>IT 3</v>
      </c>
      <c r="T57" s="45" t="str">
        <f t="shared" si="10"/>
        <v>TLE 3</v>
      </c>
      <c r="U57" s="45" t="str">
        <f t="shared" si="10"/>
        <v>MAPEH</v>
      </c>
      <c r="V57" s="45" t="str">
        <f t="shared" si="10"/>
        <v>HRA</v>
      </c>
      <c r="W57" s="45" t="str">
        <f t="shared" si="10"/>
        <v>Char</v>
      </c>
      <c r="X57" s="53" t="s">
        <v>114</v>
      </c>
      <c r="Y57" s="56" t="s">
        <v>115</v>
      </c>
      <c r="Z57" s="56" t="s">
        <v>158</v>
      </c>
      <c r="AB57" s="79" t="s">
        <v>127</v>
      </c>
      <c r="AC57" s="79" t="s">
        <v>128</v>
      </c>
      <c r="AD57" s="79" t="s">
        <v>129</v>
      </c>
      <c r="AG57" s="49"/>
      <c r="AH57" s="50" t="s">
        <v>97</v>
      </c>
      <c r="AI57" s="51"/>
      <c r="AJ57" s="50" t="s">
        <v>98</v>
      </c>
      <c r="AK57" s="54" t="str">
        <f>K7</f>
        <v>Eng</v>
      </c>
      <c r="AL57" s="56" t="str">
        <f t="shared" ref="AL57:AU57" si="11">L7</f>
        <v>Fil</v>
      </c>
      <c r="AM57" s="56" t="str">
        <f t="shared" si="11"/>
        <v>SS</v>
      </c>
      <c r="AN57" s="56" t="str">
        <f t="shared" si="11"/>
        <v>Math 3.0</v>
      </c>
      <c r="AO57" s="56" t="str">
        <f t="shared" si="11"/>
        <v>Math 3.1</v>
      </c>
      <c r="AP57" s="56" t="str">
        <f t="shared" si="11"/>
        <v>Sci 3.0</v>
      </c>
      <c r="AQ57" s="56" t="str">
        <f t="shared" si="11"/>
        <v>Sci 3.1</v>
      </c>
      <c r="AR57" s="56" t="str">
        <f t="shared" si="11"/>
        <v>Res 1</v>
      </c>
      <c r="AS57" s="56" t="str">
        <f t="shared" si="11"/>
        <v>IT 3</v>
      </c>
      <c r="AT57" s="56" t="str">
        <f t="shared" si="11"/>
        <v>TLE 3</v>
      </c>
      <c r="AU57" s="56" t="str">
        <f t="shared" si="11"/>
        <v>MAPEH</v>
      </c>
      <c r="AV57" s="54"/>
      <c r="AW57" s="54" t="s">
        <v>120</v>
      </c>
      <c r="AY57" s="54" t="s">
        <v>127</v>
      </c>
      <c r="AZ57" s="54" t="s">
        <v>128</v>
      </c>
      <c r="BA57" s="54" t="s">
        <v>129</v>
      </c>
      <c r="BD57" s="146" t="s">
        <v>131</v>
      </c>
      <c r="BE57" s="146"/>
      <c r="BF57" s="146" t="s">
        <v>132</v>
      </c>
      <c r="BG57" s="146"/>
      <c r="BH57" s="146" t="s">
        <v>133</v>
      </c>
      <c r="BI57" s="146"/>
      <c r="BL57" s="80" t="s">
        <v>134</v>
      </c>
      <c r="BM57" s="81" t="s">
        <v>135</v>
      </c>
      <c r="BN57" s="82" t="s">
        <v>136</v>
      </c>
      <c r="BO57" s="83" t="s">
        <v>134</v>
      </c>
      <c r="BP57" s="84" t="s">
        <v>135</v>
      </c>
      <c r="BQ57" s="85" t="s">
        <v>136</v>
      </c>
      <c r="BR57" s="83" t="s">
        <v>134</v>
      </c>
      <c r="BS57" s="84" t="s">
        <v>135</v>
      </c>
      <c r="BT57" s="85" t="s">
        <v>136</v>
      </c>
      <c r="BU57" s="83" t="s">
        <v>134</v>
      </c>
      <c r="BV57" s="84" t="s">
        <v>135</v>
      </c>
      <c r="BW57" s="85" t="s">
        <v>136</v>
      </c>
      <c r="BX57" s="83" t="s">
        <v>134</v>
      </c>
      <c r="BY57" s="84" t="s">
        <v>135</v>
      </c>
      <c r="BZ57" s="85" t="s">
        <v>136</v>
      </c>
      <c r="CA57" s="83" t="s">
        <v>134</v>
      </c>
      <c r="CB57" s="84" t="s">
        <v>135</v>
      </c>
      <c r="CC57" s="85" t="s">
        <v>136</v>
      </c>
      <c r="CD57" s="83" t="s">
        <v>134</v>
      </c>
      <c r="CE57" s="84" t="s">
        <v>135</v>
      </c>
      <c r="CF57" s="85" t="s">
        <v>136</v>
      </c>
      <c r="CG57" s="83" t="s">
        <v>134</v>
      </c>
      <c r="CH57" s="84" t="s">
        <v>135</v>
      </c>
      <c r="CI57" s="85" t="s">
        <v>136</v>
      </c>
      <c r="CJ57" s="83" t="s">
        <v>134</v>
      </c>
      <c r="CK57" s="84" t="s">
        <v>135</v>
      </c>
      <c r="CL57" s="85" t="s">
        <v>136</v>
      </c>
      <c r="CM57" s="83" t="s">
        <v>134</v>
      </c>
      <c r="CN57" s="84" t="s">
        <v>135</v>
      </c>
      <c r="CO57" s="85" t="s">
        <v>136</v>
      </c>
      <c r="CP57" s="83" t="s">
        <v>134</v>
      </c>
      <c r="CQ57" s="84" t="s">
        <v>135</v>
      </c>
      <c r="CR57" s="85" t="s">
        <v>136</v>
      </c>
    </row>
    <row r="58" spans="1:97" ht="15">
      <c r="A58" s="49" t="s">
        <v>12</v>
      </c>
      <c r="B58" s="50"/>
      <c r="C58" s="51"/>
      <c r="D58" s="50"/>
      <c r="E58" s="52"/>
      <c r="F58" s="52"/>
      <c r="G58" s="52"/>
      <c r="H58" s="52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B58" s="55">
        <f>AY58</f>
        <v>0</v>
      </c>
      <c r="AC58" s="55">
        <f>AZ58</f>
        <v>0</v>
      </c>
      <c r="AD58" s="55">
        <f>BA58</f>
        <v>0</v>
      </c>
      <c r="AG58" s="139" t="s">
        <v>12</v>
      </c>
      <c r="AH58" s="140"/>
      <c r="AI58" s="140"/>
      <c r="AJ58" s="141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Y58" s="117"/>
      <c r="AZ58" s="117"/>
      <c r="BA58" s="117"/>
      <c r="BD58" s="48" t="s">
        <v>121</v>
      </c>
      <c r="BE58" s="55" t="s">
        <v>122</v>
      </c>
      <c r="BF58" s="55" t="s">
        <v>121</v>
      </c>
      <c r="BG58" s="55" t="s">
        <v>122</v>
      </c>
      <c r="BH58" s="55" t="s">
        <v>121</v>
      </c>
      <c r="BI58" s="55" t="s">
        <v>122</v>
      </c>
      <c r="BL58" s="83">
        <v>100</v>
      </c>
      <c r="BM58" s="84">
        <v>100</v>
      </c>
      <c r="BN58" s="85">
        <f>ROUND(BL58*1/3+BM58*2/3,0)</f>
        <v>100</v>
      </c>
      <c r="BO58" s="83">
        <v>100</v>
      </c>
      <c r="BP58" s="84">
        <v>100</v>
      </c>
      <c r="BQ58" s="85">
        <f>ROUND(BO58*1/3+BP58*2/3,0)</f>
        <v>100</v>
      </c>
      <c r="BR58" s="83">
        <v>100</v>
      </c>
      <c r="BS58" s="84">
        <v>100</v>
      </c>
      <c r="BT58" s="85">
        <f>ROUND(BR58*1/3+BS58*2/3,0)</f>
        <v>100</v>
      </c>
      <c r="BU58" s="83">
        <v>100</v>
      </c>
      <c r="BV58" s="84">
        <v>100</v>
      </c>
      <c r="BW58" s="85">
        <f>ROUND(BU58*1/3+BV58*2/3,0)</f>
        <v>100</v>
      </c>
      <c r="BX58" s="83">
        <v>100</v>
      </c>
      <c r="BY58" s="84">
        <v>100</v>
      </c>
      <c r="BZ58" s="85">
        <f>ROUND(BX58*1/3+BY58*2/3,0)</f>
        <v>100</v>
      </c>
      <c r="CA58" s="83">
        <v>100</v>
      </c>
      <c r="CB58" s="84">
        <v>100</v>
      </c>
      <c r="CC58" s="85">
        <f>ROUND(CA58*1/3+CB58*2/3,0)</f>
        <v>100</v>
      </c>
      <c r="CD58" s="83">
        <v>100</v>
      </c>
      <c r="CE58" s="84">
        <v>100</v>
      </c>
      <c r="CF58" s="85">
        <f>ROUND(CD58*1/3+CE58*2/3,0)</f>
        <v>100</v>
      </c>
      <c r="CG58" s="83">
        <v>100</v>
      </c>
      <c r="CH58" s="84">
        <v>100</v>
      </c>
      <c r="CI58" s="85">
        <f>ROUND(CG58*1/3+CH58*2/3,0)</f>
        <v>100</v>
      </c>
      <c r="CJ58" s="83">
        <v>100</v>
      </c>
      <c r="CK58" s="84">
        <v>100</v>
      </c>
      <c r="CL58" s="85">
        <f>ROUND(CJ58*1/3+CK58*2/3,0)</f>
        <v>100</v>
      </c>
      <c r="CM58" s="83">
        <v>100</v>
      </c>
      <c r="CN58" s="84">
        <v>100</v>
      </c>
      <c r="CO58" s="85">
        <f>ROUND(CM58*1/3+CN58*2/3,0)</f>
        <v>100</v>
      </c>
      <c r="CP58" s="83">
        <v>100</v>
      </c>
      <c r="CQ58" s="84">
        <v>100</v>
      </c>
      <c r="CR58" s="85">
        <f>ROUND(CP58*1/3+CQ58*2/3,0)</f>
        <v>100</v>
      </c>
    </row>
    <row r="59" spans="1:97">
      <c r="A59" s="57">
        <v>1</v>
      </c>
      <c r="B59" s="58">
        <f>'advisory roster'!B6</f>
        <v>0</v>
      </c>
      <c r="C59" s="59" t="s">
        <v>20</v>
      </c>
      <c r="D59" s="60">
        <f>'advisory roster'!D6</f>
        <v>0</v>
      </c>
      <c r="E59" s="55" t="s">
        <v>123</v>
      </c>
      <c r="F59" s="61">
        <f>F9</f>
        <v>0</v>
      </c>
      <c r="G59" s="62">
        <f>'advisory roster'!AE6</f>
        <v>0</v>
      </c>
      <c r="H59" s="57">
        <f>'advisory roster'!F6</f>
        <v>0</v>
      </c>
      <c r="J59" s="26">
        <v>1</v>
      </c>
      <c r="K59" s="55">
        <f>BN59</f>
        <v>0</v>
      </c>
      <c r="L59" s="55">
        <f>BQ59</f>
        <v>0</v>
      </c>
      <c r="M59" s="55">
        <f>BT59</f>
        <v>0</v>
      </c>
      <c r="N59" s="55">
        <f>BW59</f>
        <v>0</v>
      </c>
      <c r="O59" s="55">
        <f>BZ59</f>
        <v>0</v>
      </c>
      <c r="P59" s="55">
        <f>CC59</f>
        <v>0</v>
      </c>
      <c r="Q59" s="55">
        <f>CF59</f>
        <v>0</v>
      </c>
      <c r="R59" s="55">
        <f>CI59</f>
        <v>0</v>
      </c>
      <c r="S59" s="55">
        <f>CL59</f>
        <v>0</v>
      </c>
      <c r="T59" s="55">
        <f>CO59</f>
        <v>0</v>
      </c>
      <c r="U59" s="55">
        <f>CR59</f>
        <v>0</v>
      </c>
      <c r="V59" s="117"/>
      <c r="W59" s="63" t="e">
        <f>AW59</f>
        <v>#DIV/0!</v>
      </c>
      <c r="X59" s="69">
        <f t="shared" ref="X59:X72" si="12">(K59*2+L59+M59+N59*2+O59+P59*2+Q59+R59+S59+T59+U59)/14</f>
        <v>0</v>
      </c>
      <c r="Y59" s="55" t="e">
        <f>IF(AND(MIN(K59:U59)&gt;84.99,W59&gt;84.99),IF(X59&gt;93,"1st Honor", IF(AND(X59&gt;88.99,X59&lt;93),"2nd Honor",IF(AND(X59&gt;84.99,X59&lt;89),"3rd Honors",""))))</f>
        <v>#DIV/0!</v>
      </c>
      <c r="Z59" s="55">
        <f>RANK(X59,($X$59:$X$72,$X$75:$X$94),0)</f>
        <v>1</v>
      </c>
      <c r="AB59" s="55">
        <f>$AB$58-AY59</f>
        <v>0</v>
      </c>
      <c r="AC59" s="55">
        <f t="shared" ref="AC59:AC94" si="13">$AC$58-AZ59</f>
        <v>0</v>
      </c>
      <c r="AD59" s="55">
        <f>$AD$58-BA59</f>
        <v>0</v>
      </c>
      <c r="AE59" s="64">
        <v>1</v>
      </c>
      <c r="AF59" s="27"/>
      <c r="AG59" s="57">
        <v>1</v>
      </c>
      <c r="AH59" s="58">
        <f>'advisory roster'!B6</f>
        <v>0</v>
      </c>
      <c r="AI59" s="59" t="s">
        <v>20</v>
      </c>
      <c r="AJ59" s="60">
        <f>'advisory roster'!D6</f>
        <v>0</v>
      </c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65" t="e">
        <f t="shared" ref="AW59:AW71" si="14">AVERAGE(AK59:AU59)</f>
        <v>#DIV/0!</v>
      </c>
      <c r="AX59" s="26">
        <v>1</v>
      </c>
      <c r="AY59" s="55"/>
      <c r="AZ59" s="55"/>
      <c r="BA59" s="55"/>
      <c r="BC59" s="26">
        <v>1</v>
      </c>
      <c r="BD59" s="55"/>
      <c r="BE59" s="55"/>
      <c r="BF59" s="55"/>
      <c r="BG59" s="55"/>
      <c r="BH59" s="55"/>
      <c r="BI59" s="55"/>
      <c r="BK59" s="26">
        <v>1</v>
      </c>
      <c r="BL59" s="83">
        <f>K9</f>
        <v>0</v>
      </c>
      <c r="BM59" s="84"/>
      <c r="BN59" s="85">
        <f>ROUND(BL59*1/3+BM59*2/3,0)</f>
        <v>0</v>
      </c>
      <c r="BO59" s="83">
        <f>L9</f>
        <v>0</v>
      </c>
      <c r="BP59" s="84"/>
      <c r="BQ59" s="85">
        <f t="shared" ref="BQ59:BQ94" si="15">ROUND(BO59*1/3+BP59*2/3,0)</f>
        <v>0</v>
      </c>
      <c r="BR59" s="83">
        <f>M9</f>
        <v>0</v>
      </c>
      <c r="BS59" s="84"/>
      <c r="BT59" s="85">
        <f t="shared" ref="BT59:BT94" si="16">ROUND(BR59*1/3+BS59*2/3,0)</f>
        <v>0</v>
      </c>
      <c r="BU59" s="83">
        <f>N9</f>
        <v>0</v>
      </c>
      <c r="BV59" s="84"/>
      <c r="BW59" s="85">
        <f t="shared" ref="BW59:BW94" si="17">ROUND(BU59*1/3+BV59*2/3,0)</f>
        <v>0</v>
      </c>
      <c r="BX59" s="83">
        <f>O9</f>
        <v>0</v>
      </c>
      <c r="BY59" s="84"/>
      <c r="BZ59" s="85">
        <f t="shared" ref="BZ59:BZ94" si="18">ROUND(BX59*1/3+BY59*2/3,0)</f>
        <v>0</v>
      </c>
      <c r="CA59" s="83">
        <f>P9</f>
        <v>0</v>
      </c>
      <c r="CB59" s="84"/>
      <c r="CC59" s="85">
        <f t="shared" ref="CC59:CC94" si="19">ROUND(CA59*1/3+CB59*2/3,0)</f>
        <v>0</v>
      </c>
      <c r="CD59" s="83">
        <f>Q9</f>
        <v>0</v>
      </c>
      <c r="CE59" s="84"/>
      <c r="CF59" s="85">
        <f t="shared" ref="CF59:CF94" si="20">ROUND(CD59*1/3+CE59*2/3,0)</f>
        <v>0</v>
      </c>
      <c r="CG59" s="83">
        <f>R9</f>
        <v>0</v>
      </c>
      <c r="CH59" s="84"/>
      <c r="CI59" s="85">
        <f t="shared" ref="CI59:CI94" si="21">ROUND(CG59*1/3+CH59*2/3,0)</f>
        <v>0</v>
      </c>
      <c r="CJ59" s="83">
        <f>S9</f>
        <v>0</v>
      </c>
      <c r="CK59" s="84"/>
      <c r="CL59" s="85">
        <f t="shared" ref="CL59:CL94" si="22">ROUND(CJ59*1/3+CK59*2/3,0)</f>
        <v>0</v>
      </c>
      <c r="CM59" s="83">
        <f>T9</f>
        <v>0</v>
      </c>
      <c r="CN59" s="84"/>
      <c r="CO59" s="85">
        <f t="shared" ref="CO59:CO94" si="23">ROUND(CM59*1/3+CN59*2/3,0)</f>
        <v>0</v>
      </c>
      <c r="CP59" s="83">
        <f>U9</f>
        <v>0</v>
      </c>
      <c r="CQ59" s="84"/>
      <c r="CR59" s="85">
        <f t="shared" ref="CR59:CR94" si="24">ROUND(CP59*1/3+CQ59*2/3,0)</f>
        <v>0</v>
      </c>
      <c r="CS59" s="26">
        <v>1</v>
      </c>
    </row>
    <row r="60" spans="1:97">
      <c r="A60" s="57">
        <v>2</v>
      </c>
      <c r="B60" s="58">
        <f>'advisory roster'!B7</f>
        <v>0</v>
      </c>
      <c r="C60" s="67" t="s">
        <v>20</v>
      </c>
      <c r="D60" s="60">
        <f>'advisory roster'!D7</f>
        <v>0</v>
      </c>
      <c r="E60" s="55" t="s">
        <v>123</v>
      </c>
      <c r="F60" s="61">
        <f t="shared" ref="F60:F72" si="25">F10</f>
        <v>0</v>
      </c>
      <c r="G60" s="62">
        <f>'advisory roster'!AE7</f>
        <v>0</v>
      </c>
      <c r="H60" s="57">
        <f>'advisory roster'!F7</f>
        <v>0</v>
      </c>
      <c r="J60" s="26">
        <v>2</v>
      </c>
      <c r="K60" s="55">
        <f t="shared" ref="K60:K72" si="26">BN60</f>
        <v>0</v>
      </c>
      <c r="L60" s="55">
        <f t="shared" ref="L60:L72" si="27">BQ60</f>
        <v>0</v>
      </c>
      <c r="M60" s="55">
        <f t="shared" ref="M60:M72" si="28">BT60</f>
        <v>0</v>
      </c>
      <c r="N60" s="55">
        <f t="shared" ref="N60:N72" si="29">BW60</f>
        <v>0</v>
      </c>
      <c r="O60" s="55">
        <f t="shared" ref="O60:O72" si="30">BZ60</f>
        <v>0</v>
      </c>
      <c r="P60" s="55">
        <f t="shared" ref="P60:P72" si="31">CC60</f>
        <v>0</v>
      </c>
      <c r="Q60" s="55">
        <f t="shared" ref="Q60:Q72" si="32">CF60</f>
        <v>0</v>
      </c>
      <c r="R60" s="55">
        <f t="shared" ref="R60:R72" si="33">CI60</f>
        <v>0</v>
      </c>
      <c r="S60" s="55">
        <f t="shared" ref="S60:S72" si="34">CL60</f>
        <v>0</v>
      </c>
      <c r="T60" s="55">
        <f t="shared" ref="T60:T72" si="35">CO60</f>
        <v>0</v>
      </c>
      <c r="U60" s="55">
        <f t="shared" ref="U60:U72" si="36">CR60</f>
        <v>0</v>
      </c>
      <c r="V60" s="117"/>
      <c r="W60" s="63" t="e">
        <f t="shared" ref="W60:W94" si="37">AW60</f>
        <v>#DIV/0!</v>
      </c>
      <c r="X60" s="69">
        <f t="shared" si="12"/>
        <v>0</v>
      </c>
      <c r="Y60" s="55" t="e">
        <f t="shared" ref="Y60:Y94" si="38">IF(AND(MIN(K60:U60)&gt;84.99,W60&gt;84.99),IF(X60&gt;93,"1st Honor", IF(AND(X60&gt;88.99,X60&lt;93),"2nd Honor",IF(AND(X60&gt;84.99,X60&lt;89),"3rd Honors",""))))</f>
        <v>#DIV/0!</v>
      </c>
      <c r="Z60" s="55">
        <f>RANK(X60,($X$59:$X$72,$X$75:$X$94),0)</f>
        <v>1</v>
      </c>
      <c r="AB60" s="55">
        <f t="shared" ref="AB60:AB94" si="39">$AB$58-AY60</f>
        <v>0</v>
      </c>
      <c r="AC60" s="55">
        <f t="shared" si="13"/>
        <v>0</v>
      </c>
      <c r="AD60" s="55">
        <f t="shared" ref="AD60:AD94" si="40">$AD$58-BA60</f>
        <v>0</v>
      </c>
      <c r="AE60" s="64">
        <v>2</v>
      </c>
      <c r="AF60" s="27"/>
      <c r="AG60" s="57">
        <v>2</v>
      </c>
      <c r="AH60" s="58">
        <f>'advisory roster'!B7</f>
        <v>0</v>
      </c>
      <c r="AI60" s="59" t="s">
        <v>20</v>
      </c>
      <c r="AJ60" s="60">
        <f>'advisory roster'!D7</f>
        <v>0</v>
      </c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65" t="e">
        <f t="shared" si="14"/>
        <v>#DIV/0!</v>
      </c>
      <c r="AX60" s="26">
        <v>2</v>
      </c>
      <c r="AY60" s="55"/>
      <c r="AZ60" s="55"/>
      <c r="BA60" s="55"/>
      <c r="BC60" s="26">
        <v>2</v>
      </c>
      <c r="BD60" s="55"/>
      <c r="BE60" s="55"/>
      <c r="BF60" s="55"/>
      <c r="BG60" s="55"/>
      <c r="BH60" s="55"/>
      <c r="BI60" s="55"/>
      <c r="BK60" s="26">
        <v>2</v>
      </c>
      <c r="BL60" s="83">
        <f>K10</f>
        <v>0</v>
      </c>
      <c r="BM60" s="84"/>
      <c r="BN60" s="85">
        <f t="shared" ref="BN60:BN94" si="41">ROUND(BL60*1/3+BM60*2/3,0)</f>
        <v>0</v>
      </c>
      <c r="BO60" s="83">
        <f>L10</f>
        <v>0</v>
      </c>
      <c r="BP60" s="84"/>
      <c r="BQ60" s="85">
        <f t="shared" si="15"/>
        <v>0</v>
      </c>
      <c r="BR60" s="83">
        <f t="shared" ref="BR60:BR94" si="42">M10</f>
        <v>0</v>
      </c>
      <c r="BS60" s="84"/>
      <c r="BT60" s="85">
        <f t="shared" si="16"/>
        <v>0</v>
      </c>
      <c r="BU60" s="83">
        <f t="shared" ref="BU60:BU94" si="43">N10</f>
        <v>0</v>
      </c>
      <c r="BV60" s="84"/>
      <c r="BW60" s="85">
        <f t="shared" si="17"/>
        <v>0</v>
      </c>
      <c r="BX60" s="83">
        <f t="shared" ref="BX60:BX94" si="44">O10</f>
        <v>0</v>
      </c>
      <c r="BY60" s="84"/>
      <c r="BZ60" s="85">
        <f t="shared" si="18"/>
        <v>0</v>
      </c>
      <c r="CA60" s="83">
        <f t="shared" ref="CA60:CA94" si="45">P10</f>
        <v>0</v>
      </c>
      <c r="CB60" s="84"/>
      <c r="CC60" s="85">
        <f t="shared" si="19"/>
        <v>0</v>
      </c>
      <c r="CD60" s="83">
        <f t="shared" ref="CD60:CD94" si="46">Q10</f>
        <v>0</v>
      </c>
      <c r="CE60" s="84"/>
      <c r="CF60" s="85">
        <f t="shared" si="20"/>
        <v>0</v>
      </c>
      <c r="CG60" s="83">
        <f t="shared" ref="CG60:CG94" si="47">R10</f>
        <v>0</v>
      </c>
      <c r="CH60" s="84"/>
      <c r="CI60" s="85">
        <f t="shared" si="21"/>
        <v>0</v>
      </c>
      <c r="CJ60" s="83">
        <f t="shared" ref="CJ60:CJ94" si="48">S10</f>
        <v>0</v>
      </c>
      <c r="CK60" s="84"/>
      <c r="CL60" s="85">
        <f t="shared" si="22"/>
        <v>0</v>
      </c>
      <c r="CM60" s="83">
        <f t="shared" ref="CM60:CM94" si="49">T10</f>
        <v>0</v>
      </c>
      <c r="CN60" s="84"/>
      <c r="CO60" s="85">
        <f t="shared" si="23"/>
        <v>0</v>
      </c>
      <c r="CP60" s="83">
        <f t="shared" ref="CP60:CP94" si="50">U10</f>
        <v>0</v>
      </c>
      <c r="CQ60" s="84"/>
      <c r="CR60" s="85">
        <f t="shared" si="24"/>
        <v>0</v>
      </c>
      <c r="CS60" s="26">
        <v>2</v>
      </c>
    </row>
    <row r="61" spans="1:97">
      <c r="A61" s="57">
        <v>3</v>
      </c>
      <c r="B61" s="58">
        <f>'advisory roster'!B8</f>
        <v>0</v>
      </c>
      <c r="C61" s="59" t="s">
        <v>20</v>
      </c>
      <c r="D61" s="60">
        <f>'advisory roster'!D8</f>
        <v>0</v>
      </c>
      <c r="E61" s="55" t="s">
        <v>123</v>
      </c>
      <c r="F61" s="61">
        <f t="shared" si="25"/>
        <v>0</v>
      </c>
      <c r="G61" s="62">
        <f>'advisory roster'!AE8</f>
        <v>0</v>
      </c>
      <c r="H61" s="57">
        <f>'advisory roster'!F8</f>
        <v>0</v>
      </c>
      <c r="J61" s="26">
        <v>3</v>
      </c>
      <c r="K61" s="55">
        <f t="shared" si="26"/>
        <v>0</v>
      </c>
      <c r="L61" s="55">
        <f t="shared" si="27"/>
        <v>0</v>
      </c>
      <c r="M61" s="55">
        <f t="shared" si="28"/>
        <v>0</v>
      </c>
      <c r="N61" s="55">
        <f t="shared" si="29"/>
        <v>0</v>
      </c>
      <c r="O61" s="55">
        <f t="shared" si="30"/>
        <v>0</v>
      </c>
      <c r="P61" s="55">
        <f t="shared" si="31"/>
        <v>0</v>
      </c>
      <c r="Q61" s="55">
        <f t="shared" si="32"/>
        <v>0</v>
      </c>
      <c r="R61" s="55">
        <f t="shared" si="33"/>
        <v>0</v>
      </c>
      <c r="S61" s="55">
        <f t="shared" si="34"/>
        <v>0</v>
      </c>
      <c r="T61" s="55">
        <f t="shared" si="35"/>
        <v>0</v>
      </c>
      <c r="U61" s="55">
        <f t="shared" si="36"/>
        <v>0</v>
      </c>
      <c r="V61" s="117"/>
      <c r="W61" s="63" t="e">
        <f t="shared" si="37"/>
        <v>#DIV/0!</v>
      </c>
      <c r="X61" s="69">
        <f t="shared" si="12"/>
        <v>0</v>
      </c>
      <c r="Y61" s="55" t="e">
        <f t="shared" si="38"/>
        <v>#DIV/0!</v>
      </c>
      <c r="Z61" s="55">
        <f>RANK(X61,($X$59:$X$72,$X$75:$X$94),0)</f>
        <v>1</v>
      </c>
      <c r="AB61" s="55">
        <f t="shared" si="39"/>
        <v>0</v>
      </c>
      <c r="AC61" s="55">
        <f t="shared" si="13"/>
        <v>0</v>
      </c>
      <c r="AD61" s="55">
        <f t="shared" si="40"/>
        <v>0</v>
      </c>
      <c r="AE61" s="64">
        <v>3</v>
      </c>
      <c r="AF61" s="27"/>
      <c r="AG61" s="57">
        <v>3</v>
      </c>
      <c r="AH61" s="58">
        <f>'advisory roster'!B8</f>
        <v>0</v>
      </c>
      <c r="AI61" s="59" t="s">
        <v>20</v>
      </c>
      <c r="AJ61" s="60">
        <f>'advisory roster'!D8</f>
        <v>0</v>
      </c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27"/>
      <c r="AV61" s="55"/>
      <c r="AW61" s="65" t="e">
        <f t="shared" si="14"/>
        <v>#DIV/0!</v>
      </c>
      <c r="AX61" s="26">
        <v>3</v>
      </c>
      <c r="AY61" s="55"/>
      <c r="AZ61" s="55"/>
      <c r="BA61" s="55"/>
      <c r="BC61" s="26">
        <v>3</v>
      </c>
      <c r="BD61" s="55"/>
      <c r="BE61" s="55"/>
      <c r="BF61" s="55"/>
      <c r="BG61" s="55"/>
      <c r="BH61" s="55"/>
      <c r="BI61" s="55"/>
      <c r="BK61" s="26">
        <v>3</v>
      </c>
      <c r="BL61" s="83">
        <f t="shared" ref="BL61:BL94" si="51">K11</f>
        <v>0</v>
      </c>
      <c r="BM61" s="84"/>
      <c r="BN61" s="85">
        <f t="shared" si="41"/>
        <v>0</v>
      </c>
      <c r="BO61" s="83">
        <f t="shared" ref="BO61:BO94" si="52">L11</f>
        <v>0</v>
      </c>
      <c r="BP61" s="84"/>
      <c r="BQ61" s="85">
        <f t="shared" si="15"/>
        <v>0</v>
      </c>
      <c r="BR61" s="83">
        <f t="shared" si="42"/>
        <v>0</v>
      </c>
      <c r="BS61" s="84"/>
      <c r="BT61" s="85">
        <f t="shared" si="16"/>
        <v>0</v>
      </c>
      <c r="BU61" s="83">
        <f t="shared" si="43"/>
        <v>0</v>
      </c>
      <c r="BV61" s="84"/>
      <c r="BW61" s="85">
        <f t="shared" si="17"/>
        <v>0</v>
      </c>
      <c r="BX61" s="83">
        <f t="shared" si="44"/>
        <v>0</v>
      </c>
      <c r="BY61" s="84"/>
      <c r="BZ61" s="85">
        <f t="shared" si="18"/>
        <v>0</v>
      </c>
      <c r="CA61" s="83">
        <f t="shared" si="45"/>
        <v>0</v>
      </c>
      <c r="CB61" s="84"/>
      <c r="CC61" s="85">
        <f t="shared" si="19"/>
        <v>0</v>
      </c>
      <c r="CD61" s="83">
        <f t="shared" si="46"/>
        <v>0</v>
      </c>
      <c r="CE61" s="84"/>
      <c r="CF61" s="85">
        <f t="shared" si="20"/>
        <v>0</v>
      </c>
      <c r="CG61" s="83">
        <f t="shared" si="47"/>
        <v>0</v>
      </c>
      <c r="CH61" s="84"/>
      <c r="CI61" s="85">
        <f t="shared" si="21"/>
        <v>0</v>
      </c>
      <c r="CJ61" s="83">
        <f t="shared" si="48"/>
        <v>0</v>
      </c>
      <c r="CK61" s="84"/>
      <c r="CL61" s="85">
        <f t="shared" si="22"/>
        <v>0</v>
      </c>
      <c r="CM61" s="83">
        <f t="shared" si="49"/>
        <v>0</v>
      </c>
      <c r="CN61" s="84"/>
      <c r="CO61" s="85">
        <f t="shared" si="23"/>
        <v>0</v>
      </c>
      <c r="CP61" s="83">
        <f t="shared" si="50"/>
        <v>0</v>
      </c>
      <c r="CQ61" s="84"/>
      <c r="CR61" s="85">
        <f t="shared" si="24"/>
        <v>0</v>
      </c>
      <c r="CS61" s="26">
        <v>3</v>
      </c>
    </row>
    <row r="62" spans="1:97">
      <c r="A62" s="57">
        <v>4</v>
      </c>
      <c r="B62" s="58">
        <f>'advisory roster'!B9</f>
        <v>0</v>
      </c>
      <c r="C62" s="67" t="s">
        <v>20</v>
      </c>
      <c r="D62" s="60">
        <f>'advisory roster'!D9</f>
        <v>0</v>
      </c>
      <c r="E62" s="55" t="s">
        <v>123</v>
      </c>
      <c r="F62" s="61">
        <f t="shared" si="25"/>
        <v>0</v>
      </c>
      <c r="G62" s="62">
        <f>'advisory roster'!AE9</f>
        <v>0</v>
      </c>
      <c r="H62" s="57">
        <f>'advisory roster'!F9</f>
        <v>0</v>
      </c>
      <c r="J62" s="26">
        <v>4</v>
      </c>
      <c r="K62" s="55">
        <f t="shared" si="26"/>
        <v>0</v>
      </c>
      <c r="L62" s="55">
        <f t="shared" si="27"/>
        <v>0</v>
      </c>
      <c r="M62" s="55">
        <f t="shared" si="28"/>
        <v>0</v>
      </c>
      <c r="N62" s="55">
        <f t="shared" si="29"/>
        <v>0</v>
      </c>
      <c r="O62" s="55">
        <f t="shared" si="30"/>
        <v>0</v>
      </c>
      <c r="P62" s="55">
        <f t="shared" si="31"/>
        <v>0</v>
      </c>
      <c r="Q62" s="55">
        <f t="shared" si="32"/>
        <v>0</v>
      </c>
      <c r="R62" s="55">
        <f t="shared" si="33"/>
        <v>0</v>
      </c>
      <c r="S62" s="55">
        <f t="shared" si="34"/>
        <v>0</v>
      </c>
      <c r="T62" s="55">
        <f t="shared" si="35"/>
        <v>0</v>
      </c>
      <c r="U62" s="55">
        <f t="shared" si="36"/>
        <v>0</v>
      </c>
      <c r="V62" s="117"/>
      <c r="W62" s="63" t="e">
        <f t="shared" si="37"/>
        <v>#DIV/0!</v>
      </c>
      <c r="X62" s="69">
        <f t="shared" si="12"/>
        <v>0</v>
      </c>
      <c r="Y62" s="55" t="e">
        <f t="shared" si="38"/>
        <v>#DIV/0!</v>
      </c>
      <c r="Z62" s="55">
        <f>RANK(X62,($X$59:$X$72,$X$75:$X$94),0)</f>
        <v>1</v>
      </c>
      <c r="AB62" s="55">
        <f t="shared" si="39"/>
        <v>0</v>
      </c>
      <c r="AC62" s="55">
        <f t="shared" si="13"/>
        <v>0</v>
      </c>
      <c r="AD62" s="55">
        <f t="shared" si="40"/>
        <v>0</v>
      </c>
      <c r="AE62" s="64">
        <v>4</v>
      </c>
      <c r="AF62" s="27"/>
      <c r="AG62" s="57">
        <v>4</v>
      </c>
      <c r="AH62" s="58">
        <f>'advisory roster'!B9</f>
        <v>0</v>
      </c>
      <c r="AI62" s="59" t="s">
        <v>20</v>
      </c>
      <c r="AJ62" s="60">
        <f>'advisory roster'!D9</f>
        <v>0</v>
      </c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65" t="e">
        <f t="shared" si="14"/>
        <v>#DIV/0!</v>
      </c>
      <c r="AX62" s="26">
        <v>4</v>
      </c>
      <c r="AY62" s="55"/>
      <c r="AZ62" s="55"/>
      <c r="BA62" s="55"/>
      <c r="BC62" s="26">
        <v>4</v>
      </c>
      <c r="BD62" s="55"/>
      <c r="BE62" s="55"/>
      <c r="BF62" s="55"/>
      <c r="BG62" s="55"/>
      <c r="BH62" s="55"/>
      <c r="BI62" s="55"/>
      <c r="BK62" s="26">
        <v>4</v>
      </c>
      <c r="BL62" s="83">
        <f t="shared" si="51"/>
        <v>0</v>
      </c>
      <c r="BM62" s="84"/>
      <c r="BN62" s="85">
        <f t="shared" si="41"/>
        <v>0</v>
      </c>
      <c r="BO62" s="83">
        <f t="shared" si="52"/>
        <v>0</v>
      </c>
      <c r="BP62" s="84"/>
      <c r="BQ62" s="85">
        <f t="shared" si="15"/>
        <v>0</v>
      </c>
      <c r="BR62" s="83">
        <f t="shared" si="42"/>
        <v>0</v>
      </c>
      <c r="BS62" s="84"/>
      <c r="BT62" s="85">
        <f t="shared" si="16"/>
        <v>0</v>
      </c>
      <c r="BU62" s="83">
        <f t="shared" si="43"/>
        <v>0</v>
      </c>
      <c r="BV62" s="84"/>
      <c r="BW62" s="85">
        <f t="shared" si="17"/>
        <v>0</v>
      </c>
      <c r="BX62" s="83">
        <f t="shared" si="44"/>
        <v>0</v>
      </c>
      <c r="BY62" s="84"/>
      <c r="BZ62" s="85">
        <f t="shared" si="18"/>
        <v>0</v>
      </c>
      <c r="CA62" s="83">
        <f t="shared" si="45"/>
        <v>0</v>
      </c>
      <c r="CB62" s="84"/>
      <c r="CC62" s="85">
        <f t="shared" si="19"/>
        <v>0</v>
      </c>
      <c r="CD62" s="83">
        <f t="shared" si="46"/>
        <v>0</v>
      </c>
      <c r="CE62" s="84"/>
      <c r="CF62" s="85">
        <f t="shared" si="20"/>
        <v>0</v>
      </c>
      <c r="CG62" s="83">
        <f t="shared" si="47"/>
        <v>0</v>
      </c>
      <c r="CH62" s="84"/>
      <c r="CI62" s="85">
        <f t="shared" si="21"/>
        <v>0</v>
      </c>
      <c r="CJ62" s="83">
        <f t="shared" si="48"/>
        <v>0</v>
      </c>
      <c r="CK62" s="84"/>
      <c r="CL62" s="85">
        <f t="shared" si="22"/>
        <v>0</v>
      </c>
      <c r="CM62" s="83">
        <f t="shared" si="49"/>
        <v>0</v>
      </c>
      <c r="CN62" s="84"/>
      <c r="CO62" s="85">
        <f t="shared" si="23"/>
        <v>0</v>
      </c>
      <c r="CP62" s="83">
        <f t="shared" si="50"/>
        <v>0</v>
      </c>
      <c r="CQ62" s="84"/>
      <c r="CR62" s="85">
        <f t="shared" si="24"/>
        <v>0</v>
      </c>
      <c r="CS62" s="26">
        <v>4</v>
      </c>
    </row>
    <row r="63" spans="1:97">
      <c r="A63" s="57">
        <v>5</v>
      </c>
      <c r="B63" s="58">
        <f>'advisory roster'!B10</f>
        <v>0</v>
      </c>
      <c r="C63" s="59" t="s">
        <v>20</v>
      </c>
      <c r="D63" s="60">
        <f>'advisory roster'!D10</f>
        <v>0</v>
      </c>
      <c r="E63" s="55" t="s">
        <v>123</v>
      </c>
      <c r="F63" s="61">
        <f t="shared" si="25"/>
        <v>0</v>
      </c>
      <c r="G63" s="62">
        <f>'advisory roster'!AE10</f>
        <v>0</v>
      </c>
      <c r="H63" s="57">
        <f>'advisory roster'!F10</f>
        <v>0</v>
      </c>
      <c r="J63" s="26">
        <v>5</v>
      </c>
      <c r="K63" s="55">
        <f t="shared" si="26"/>
        <v>0</v>
      </c>
      <c r="L63" s="55">
        <f t="shared" si="27"/>
        <v>0</v>
      </c>
      <c r="M63" s="55">
        <f t="shared" si="28"/>
        <v>0</v>
      </c>
      <c r="N63" s="55">
        <f t="shared" si="29"/>
        <v>0</v>
      </c>
      <c r="O63" s="55">
        <f t="shared" si="30"/>
        <v>0</v>
      </c>
      <c r="P63" s="55">
        <f t="shared" si="31"/>
        <v>0</v>
      </c>
      <c r="Q63" s="55">
        <f t="shared" si="32"/>
        <v>0</v>
      </c>
      <c r="R63" s="55">
        <f t="shared" si="33"/>
        <v>0</v>
      </c>
      <c r="S63" s="55">
        <f t="shared" si="34"/>
        <v>0</v>
      </c>
      <c r="T63" s="55">
        <f t="shared" si="35"/>
        <v>0</v>
      </c>
      <c r="U63" s="55">
        <f t="shared" si="36"/>
        <v>0</v>
      </c>
      <c r="V63" s="117"/>
      <c r="W63" s="63" t="e">
        <f t="shared" si="37"/>
        <v>#DIV/0!</v>
      </c>
      <c r="X63" s="69">
        <f t="shared" si="12"/>
        <v>0</v>
      </c>
      <c r="Y63" s="55" t="e">
        <f t="shared" si="38"/>
        <v>#DIV/0!</v>
      </c>
      <c r="Z63" s="55">
        <f>RANK(X63,($X$59:$X$72,$X$75:$X$94),0)</f>
        <v>1</v>
      </c>
      <c r="AB63" s="55">
        <f t="shared" si="39"/>
        <v>0</v>
      </c>
      <c r="AC63" s="55">
        <f t="shared" si="13"/>
        <v>0</v>
      </c>
      <c r="AD63" s="55">
        <f t="shared" si="40"/>
        <v>0</v>
      </c>
      <c r="AE63" s="64">
        <v>5</v>
      </c>
      <c r="AF63" s="27"/>
      <c r="AG63" s="57">
        <v>5</v>
      </c>
      <c r="AH63" s="58">
        <f>'advisory roster'!B10</f>
        <v>0</v>
      </c>
      <c r="AI63" s="59" t="s">
        <v>20</v>
      </c>
      <c r="AJ63" s="60">
        <f>'advisory roster'!D10</f>
        <v>0</v>
      </c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65" t="e">
        <f t="shared" si="14"/>
        <v>#DIV/0!</v>
      </c>
      <c r="AX63" s="26">
        <v>5</v>
      </c>
      <c r="AY63" s="55"/>
      <c r="AZ63" s="55"/>
      <c r="BA63" s="55"/>
      <c r="BC63" s="26">
        <v>5</v>
      </c>
      <c r="BD63" s="55"/>
      <c r="BE63" s="55"/>
      <c r="BF63" s="55"/>
      <c r="BG63" s="55"/>
      <c r="BH63" s="55"/>
      <c r="BI63" s="55"/>
      <c r="BK63" s="26">
        <v>5</v>
      </c>
      <c r="BL63" s="83">
        <f t="shared" si="51"/>
        <v>0</v>
      </c>
      <c r="BM63" s="84"/>
      <c r="BN63" s="85">
        <f t="shared" si="41"/>
        <v>0</v>
      </c>
      <c r="BO63" s="83">
        <f t="shared" si="52"/>
        <v>0</v>
      </c>
      <c r="BP63" s="84"/>
      <c r="BQ63" s="85">
        <f t="shared" si="15"/>
        <v>0</v>
      </c>
      <c r="BR63" s="83">
        <f t="shared" si="42"/>
        <v>0</v>
      </c>
      <c r="BS63" s="84"/>
      <c r="BT63" s="85">
        <f t="shared" si="16"/>
        <v>0</v>
      </c>
      <c r="BU63" s="83">
        <f t="shared" si="43"/>
        <v>0</v>
      </c>
      <c r="BV63" s="84"/>
      <c r="BW63" s="85">
        <f t="shared" si="17"/>
        <v>0</v>
      </c>
      <c r="BX63" s="83">
        <f t="shared" si="44"/>
        <v>0</v>
      </c>
      <c r="BY63" s="84"/>
      <c r="BZ63" s="85">
        <f t="shared" si="18"/>
        <v>0</v>
      </c>
      <c r="CA63" s="83">
        <f t="shared" si="45"/>
        <v>0</v>
      </c>
      <c r="CB63" s="84"/>
      <c r="CC63" s="85">
        <f t="shared" si="19"/>
        <v>0</v>
      </c>
      <c r="CD63" s="83">
        <f t="shared" si="46"/>
        <v>0</v>
      </c>
      <c r="CE63" s="84"/>
      <c r="CF63" s="85">
        <f t="shared" si="20"/>
        <v>0</v>
      </c>
      <c r="CG63" s="83">
        <f t="shared" si="47"/>
        <v>0</v>
      </c>
      <c r="CH63" s="84"/>
      <c r="CI63" s="85">
        <f t="shared" si="21"/>
        <v>0</v>
      </c>
      <c r="CJ63" s="83">
        <f t="shared" si="48"/>
        <v>0</v>
      </c>
      <c r="CK63" s="84"/>
      <c r="CL63" s="85">
        <f t="shared" si="22"/>
        <v>0</v>
      </c>
      <c r="CM63" s="83">
        <f t="shared" si="49"/>
        <v>0</v>
      </c>
      <c r="CN63" s="84"/>
      <c r="CO63" s="85">
        <f t="shared" si="23"/>
        <v>0</v>
      </c>
      <c r="CP63" s="83">
        <f t="shared" si="50"/>
        <v>0</v>
      </c>
      <c r="CQ63" s="84"/>
      <c r="CR63" s="85">
        <f t="shared" si="24"/>
        <v>0</v>
      </c>
      <c r="CS63" s="26">
        <v>5</v>
      </c>
    </row>
    <row r="64" spans="1:97">
      <c r="A64" s="57">
        <v>6</v>
      </c>
      <c r="B64" s="58">
        <f>'advisory roster'!B11</f>
        <v>0</v>
      </c>
      <c r="C64" s="67" t="s">
        <v>20</v>
      </c>
      <c r="D64" s="60">
        <f>'advisory roster'!D11</f>
        <v>0</v>
      </c>
      <c r="E64" s="55" t="s">
        <v>123</v>
      </c>
      <c r="F64" s="61">
        <f t="shared" si="25"/>
        <v>0</v>
      </c>
      <c r="G64" s="62">
        <f>'advisory roster'!AE11</f>
        <v>0</v>
      </c>
      <c r="H64" s="57">
        <f>'advisory roster'!F11</f>
        <v>0</v>
      </c>
      <c r="J64" s="26">
        <v>6</v>
      </c>
      <c r="K64" s="55">
        <f t="shared" si="26"/>
        <v>0</v>
      </c>
      <c r="L64" s="55">
        <f t="shared" si="27"/>
        <v>0</v>
      </c>
      <c r="M64" s="55">
        <f t="shared" si="28"/>
        <v>0</v>
      </c>
      <c r="N64" s="55">
        <f t="shared" si="29"/>
        <v>0</v>
      </c>
      <c r="O64" s="55">
        <f t="shared" si="30"/>
        <v>0</v>
      </c>
      <c r="P64" s="55">
        <f t="shared" si="31"/>
        <v>0</v>
      </c>
      <c r="Q64" s="55">
        <f t="shared" si="32"/>
        <v>0</v>
      </c>
      <c r="R64" s="55">
        <f t="shared" si="33"/>
        <v>0</v>
      </c>
      <c r="S64" s="55">
        <f t="shared" si="34"/>
        <v>0</v>
      </c>
      <c r="T64" s="55">
        <f t="shared" si="35"/>
        <v>0</v>
      </c>
      <c r="U64" s="55">
        <f t="shared" si="36"/>
        <v>0</v>
      </c>
      <c r="V64" s="117"/>
      <c r="W64" s="63" t="e">
        <f t="shared" si="37"/>
        <v>#DIV/0!</v>
      </c>
      <c r="X64" s="69">
        <f t="shared" si="12"/>
        <v>0</v>
      </c>
      <c r="Y64" s="55" t="e">
        <f t="shared" si="38"/>
        <v>#DIV/0!</v>
      </c>
      <c r="Z64" s="55">
        <f>RANK(X64,($X$59:$X$72,$X$75:$X$94),0)</f>
        <v>1</v>
      </c>
      <c r="AB64" s="55">
        <f t="shared" si="39"/>
        <v>0</v>
      </c>
      <c r="AC64" s="55">
        <f t="shared" si="13"/>
        <v>0</v>
      </c>
      <c r="AD64" s="55">
        <f t="shared" si="40"/>
        <v>0</v>
      </c>
      <c r="AE64" s="64">
        <v>6</v>
      </c>
      <c r="AF64" s="27"/>
      <c r="AG64" s="57">
        <v>6</v>
      </c>
      <c r="AH64" s="58">
        <f>'advisory roster'!B11</f>
        <v>0</v>
      </c>
      <c r="AI64" s="59" t="s">
        <v>20</v>
      </c>
      <c r="AJ64" s="60">
        <f>'advisory roster'!D11</f>
        <v>0</v>
      </c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65" t="e">
        <f>AVERAGE(AK64:AU64)</f>
        <v>#DIV/0!</v>
      </c>
      <c r="AX64" s="26">
        <v>6</v>
      </c>
      <c r="AY64" s="55"/>
      <c r="AZ64" s="55"/>
      <c r="BA64" s="55"/>
      <c r="BC64" s="26">
        <v>6</v>
      </c>
      <c r="BD64" s="55"/>
      <c r="BE64" s="55"/>
      <c r="BF64" s="55"/>
      <c r="BG64" s="55"/>
      <c r="BH64" s="55"/>
      <c r="BI64" s="55"/>
      <c r="BK64" s="26">
        <v>6</v>
      </c>
      <c r="BL64" s="83">
        <f t="shared" si="51"/>
        <v>0</v>
      </c>
      <c r="BM64" s="84"/>
      <c r="BN64" s="85">
        <f t="shared" si="41"/>
        <v>0</v>
      </c>
      <c r="BO64" s="83">
        <f t="shared" si="52"/>
        <v>0</v>
      </c>
      <c r="BP64" s="84"/>
      <c r="BQ64" s="85">
        <f t="shared" si="15"/>
        <v>0</v>
      </c>
      <c r="BR64" s="83">
        <f t="shared" si="42"/>
        <v>0</v>
      </c>
      <c r="BS64" s="84"/>
      <c r="BT64" s="85">
        <f t="shared" si="16"/>
        <v>0</v>
      </c>
      <c r="BU64" s="83">
        <f t="shared" si="43"/>
        <v>0</v>
      </c>
      <c r="BV64" s="84"/>
      <c r="BW64" s="85">
        <f t="shared" si="17"/>
        <v>0</v>
      </c>
      <c r="BX64" s="83">
        <f t="shared" si="44"/>
        <v>0</v>
      </c>
      <c r="BY64" s="84"/>
      <c r="BZ64" s="85">
        <f t="shared" si="18"/>
        <v>0</v>
      </c>
      <c r="CA64" s="83">
        <f t="shared" si="45"/>
        <v>0</v>
      </c>
      <c r="CB64" s="84"/>
      <c r="CC64" s="85">
        <f t="shared" si="19"/>
        <v>0</v>
      </c>
      <c r="CD64" s="83">
        <f t="shared" si="46"/>
        <v>0</v>
      </c>
      <c r="CE64" s="84"/>
      <c r="CF64" s="85">
        <f t="shared" si="20"/>
        <v>0</v>
      </c>
      <c r="CG64" s="83">
        <f t="shared" si="47"/>
        <v>0</v>
      </c>
      <c r="CH64" s="84"/>
      <c r="CI64" s="85">
        <f t="shared" si="21"/>
        <v>0</v>
      </c>
      <c r="CJ64" s="83">
        <f t="shared" si="48"/>
        <v>0</v>
      </c>
      <c r="CK64" s="84"/>
      <c r="CL64" s="85">
        <f t="shared" si="22"/>
        <v>0</v>
      </c>
      <c r="CM64" s="83">
        <f t="shared" si="49"/>
        <v>0</v>
      </c>
      <c r="CN64" s="84"/>
      <c r="CO64" s="86">
        <f t="shared" si="23"/>
        <v>0</v>
      </c>
      <c r="CP64" s="83">
        <f t="shared" si="50"/>
        <v>0</v>
      </c>
      <c r="CQ64" s="84"/>
      <c r="CR64" s="85">
        <f t="shared" si="24"/>
        <v>0</v>
      </c>
      <c r="CS64" s="26">
        <v>6</v>
      </c>
    </row>
    <row r="65" spans="1:97">
      <c r="A65" s="57">
        <v>7</v>
      </c>
      <c r="B65" s="58">
        <f>'advisory roster'!B12</f>
        <v>0</v>
      </c>
      <c r="C65" s="59" t="s">
        <v>20</v>
      </c>
      <c r="D65" s="60">
        <f>'advisory roster'!D12</f>
        <v>0</v>
      </c>
      <c r="E65" s="55" t="s">
        <v>123</v>
      </c>
      <c r="F65" s="61">
        <f t="shared" si="25"/>
        <v>0</v>
      </c>
      <c r="G65" s="62">
        <f>'advisory roster'!AE12</f>
        <v>0</v>
      </c>
      <c r="H65" s="57">
        <f>'advisory roster'!F12</f>
        <v>0</v>
      </c>
      <c r="J65" s="26">
        <v>7</v>
      </c>
      <c r="K65" s="55">
        <f t="shared" si="26"/>
        <v>0</v>
      </c>
      <c r="L65" s="55">
        <f t="shared" si="27"/>
        <v>0</v>
      </c>
      <c r="M65" s="55">
        <f t="shared" si="28"/>
        <v>0</v>
      </c>
      <c r="N65" s="55">
        <f t="shared" si="29"/>
        <v>0</v>
      </c>
      <c r="O65" s="55">
        <f t="shared" si="30"/>
        <v>0</v>
      </c>
      <c r="P65" s="55">
        <f t="shared" si="31"/>
        <v>0</v>
      </c>
      <c r="Q65" s="55">
        <f t="shared" si="32"/>
        <v>0</v>
      </c>
      <c r="R65" s="55">
        <f t="shared" si="33"/>
        <v>0</v>
      </c>
      <c r="S65" s="55">
        <f t="shared" si="34"/>
        <v>0</v>
      </c>
      <c r="T65" s="55">
        <f t="shared" si="35"/>
        <v>0</v>
      </c>
      <c r="U65" s="55">
        <f t="shared" si="36"/>
        <v>0</v>
      </c>
      <c r="V65" s="117"/>
      <c r="W65" s="63" t="e">
        <f t="shared" si="37"/>
        <v>#DIV/0!</v>
      </c>
      <c r="X65" s="69">
        <f t="shared" si="12"/>
        <v>0</v>
      </c>
      <c r="Y65" s="55" t="e">
        <f t="shared" si="38"/>
        <v>#DIV/0!</v>
      </c>
      <c r="Z65" s="55">
        <f>RANK(X65,($X$59:$X$72,$X$75:$X$94),0)</f>
        <v>1</v>
      </c>
      <c r="AB65" s="55">
        <f t="shared" si="39"/>
        <v>0</v>
      </c>
      <c r="AC65" s="55">
        <f t="shared" si="13"/>
        <v>0</v>
      </c>
      <c r="AD65" s="55">
        <f t="shared" si="40"/>
        <v>0</v>
      </c>
      <c r="AE65" s="64">
        <v>7</v>
      </c>
      <c r="AF65" s="27"/>
      <c r="AG65" s="57">
        <v>7</v>
      </c>
      <c r="AH65" s="58">
        <f>'advisory roster'!B12</f>
        <v>0</v>
      </c>
      <c r="AI65" s="59" t="s">
        <v>20</v>
      </c>
      <c r="AJ65" s="60">
        <f>'advisory roster'!D12</f>
        <v>0</v>
      </c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65" t="e">
        <f>AVERAGE(AK65:AU65)</f>
        <v>#DIV/0!</v>
      </c>
      <c r="AX65" s="26">
        <v>7</v>
      </c>
      <c r="AY65" s="55"/>
      <c r="AZ65" s="55"/>
      <c r="BA65" s="55"/>
      <c r="BC65" s="26">
        <v>7</v>
      </c>
      <c r="BD65" s="55"/>
      <c r="BE65" s="55"/>
      <c r="BF65" s="55"/>
      <c r="BG65" s="55"/>
      <c r="BH65" s="55"/>
      <c r="BI65" s="55"/>
      <c r="BK65" s="26">
        <v>7</v>
      </c>
      <c r="BL65" s="83">
        <f t="shared" si="51"/>
        <v>0</v>
      </c>
      <c r="BM65" s="84"/>
      <c r="BN65" s="85">
        <f t="shared" si="41"/>
        <v>0</v>
      </c>
      <c r="BO65" s="83">
        <f t="shared" si="52"/>
        <v>0</v>
      </c>
      <c r="BP65" s="84"/>
      <c r="BQ65" s="85">
        <f t="shared" si="15"/>
        <v>0</v>
      </c>
      <c r="BR65" s="83">
        <f t="shared" si="42"/>
        <v>0</v>
      </c>
      <c r="BS65" s="84"/>
      <c r="BT65" s="85">
        <f t="shared" si="16"/>
        <v>0</v>
      </c>
      <c r="BU65" s="83">
        <f t="shared" si="43"/>
        <v>0</v>
      </c>
      <c r="BV65" s="84"/>
      <c r="BW65" s="85">
        <f t="shared" si="17"/>
        <v>0</v>
      </c>
      <c r="BX65" s="83">
        <f t="shared" si="44"/>
        <v>0</v>
      </c>
      <c r="BY65" s="84"/>
      <c r="BZ65" s="85">
        <f t="shared" si="18"/>
        <v>0</v>
      </c>
      <c r="CA65" s="83">
        <f t="shared" si="45"/>
        <v>0</v>
      </c>
      <c r="CB65" s="84"/>
      <c r="CC65" s="85">
        <f t="shared" si="19"/>
        <v>0</v>
      </c>
      <c r="CD65" s="83">
        <f t="shared" si="46"/>
        <v>0</v>
      </c>
      <c r="CE65" s="84"/>
      <c r="CF65" s="85">
        <f t="shared" si="20"/>
        <v>0</v>
      </c>
      <c r="CG65" s="83">
        <f t="shared" si="47"/>
        <v>0</v>
      </c>
      <c r="CH65" s="84"/>
      <c r="CI65" s="85">
        <f t="shared" si="21"/>
        <v>0</v>
      </c>
      <c r="CJ65" s="83">
        <f t="shared" si="48"/>
        <v>0</v>
      </c>
      <c r="CK65" s="84"/>
      <c r="CL65" s="85">
        <f t="shared" si="22"/>
        <v>0</v>
      </c>
      <c r="CM65" s="83">
        <f t="shared" si="49"/>
        <v>0</v>
      </c>
      <c r="CN65" s="84"/>
      <c r="CO65" s="85">
        <f t="shared" si="23"/>
        <v>0</v>
      </c>
      <c r="CP65" s="83">
        <f t="shared" si="50"/>
        <v>0</v>
      </c>
      <c r="CQ65" s="84"/>
      <c r="CR65" s="85">
        <f t="shared" si="24"/>
        <v>0</v>
      </c>
      <c r="CS65" s="26">
        <v>7</v>
      </c>
    </row>
    <row r="66" spans="1:97">
      <c r="A66" s="57">
        <v>8</v>
      </c>
      <c r="B66" s="58">
        <f>'advisory roster'!B13</f>
        <v>0</v>
      </c>
      <c r="C66" s="67" t="s">
        <v>20</v>
      </c>
      <c r="D66" s="60">
        <f>'advisory roster'!D13</f>
        <v>0</v>
      </c>
      <c r="E66" s="55" t="s">
        <v>123</v>
      </c>
      <c r="F66" s="61">
        <f t="shared" si="25"/>
        <v>0</v>
      </c>
      <c r="G66" s="62">
        <f>'advisory roster'!AE13</f>
        <v>0</v>
      </c>
      <c r="H66" s="57">
        <f>'advisory roster'!F13</f>
        <v>0</v>
      </c>
      <c r="J66" s="26">
        <v>8</v>
      </c>
      <c r="K66" s="55">
        <f t="shared" si="26"/>
        <v>0</v>
      </c>
      <c r="L66" s="55">
        <f t="shared" si="27"/>
        <v>0</v>
      </c>
      <c r="M66" s="55">
        <f t="shared" si="28"/>
        <v>0</v>
      </c>
      <c r="N66" s="55">
        <f t="shared" si="29"/>
        <v>0</v>
      </c>
      <c r="O66" s="55">
        <f t="shared" si="30"/>
        <v>0</v>
      </c>
      <c r="P66" s="55">
        <f t="shared" si="31"/>
        <v>0</v>
      </c>
      <c r="Q66" s="55">
        <f t="shared" si="32"/>
        <v>0</v>
      </c>
      <c r="R66" s="55">
        <f t="shared" si="33"/>
        <v>0</v>
      </c>
      <c r="S66" s="55">
        <f t="shared" si="34"/>
        <v>0</v>
      </c>
      <c r="T66" s="55">
        <f t="shared" si="35"/>
        <v>0</v>
      </c>
      <c r="U66" s="55">
        <f t="shared" si="36"/>
        <v>0</v>
      </c>
      <c r="V66" s="117"/>
      <c r="W66" s="63" t="e">
        <f t="shared" si="37"/>
        <v>#DIV/0!</v>
      </c>
      <c r="X66" s="69">
        <f t="shared" si="12"/>
        <v>0</v>
      </c>
      <c r="Y66" s="55" t="e">
        <f t="shared" si="38"/>
        <v>#DIV/0!</v>
      </c>
      <c r="Z66" s="55">
        <f>RANK(X66,($X$59:$X$72,$X$75:$X$94),0)</f>
        <v>1</v>
      </c>
      <c r="AB66" s="55">
        <f t="shared" si="39"/>
        <v>0</v>
      </c>
      <c r="AC66" s="55">
        <f t="shared" si="13"/>
        <v>0</v>
      </c>
      <c r="AD66" s="55">
        <f t="shared" si="40"/>
        <v>0</v>
      </c>
      <c r="AE66" s="64">
        <v>8</v>
      </c>
      <c r="AF66" s="27"/>
      <c r="AG66" s="57">
        <v>8</v>
      </c>
      <c r="AH66" s="58">
        <f>'advisory roster'!B13</f>
        <v>0</v>
      </c>
      <c r="AI66" s="59" t="s">
        <v>20</v>
      </c>
      <c r="AJ66" s="60">
        <f>'advisory roster'!D13</f>
        <v>0</v>
      </c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65" t="e">
        <f t="shared" si="14"/>
        <v>#DIV/0!</v>
      </c>
      <c r="AX66" s="26">
        <v>8</v>
      </c>
      <c r="AY66" s="55"/>
      <c r="AZ66" s="55"/>
      <c r="BA66" s="55"/>
      <c r="BC66" s="26">
        <v>8</v>
      </c>
      <c r="BD66" s="55"/>
      <c r="BE66" s="55"/>
      <c r="BF66" s="55"/>
      <c r="BG66" s="55"/>
      <c r="BH66" s="55"/>
      <c r="BI66" s="55"/>
      <c r="BK66" s="26">
        <v>8</v>
      </c>
      <c r="BL66" s="83">
        <f t="shared" si="51"/>
        <v>0</v>
      </c>
      <c r="BM66" s="84"/>
      <c r="BN66" s="85">
        <f t="shared" si="41"/>
        <v>0</v>
      </c>
      <c r="BO66" s="83">
        <f t="shared" si="52"/>
        <v>0</v>
      </c>
      <c r="BP66" s="84"/>
      <c r="BQ66" s="85">
        <f t="shared" si="15"/>
        <v>0</v>
      </c>
      <c r="BR66" s="83">
        <f t="shared" si="42"/>
        <v>0</v>
      </c>
      <c r="BS66" s="84"/>
      <c r="BT66" s="85">
        <f t="shared" si="16"/>
        <v>0</v>
      </c>
      <c r="BU66" s="83">
        <f t="shared" si="43"/>
        <v>0</v>
      </c>
      <c r="BV66" s="84"/>
      <c r="BW66" s="85">
        <f t="shared" si="17"/>
        <v>0</v>
      </c>
      <c r="BX66" s="83">
        <f t="shared" si="44"/>
        <v>0</v>
      </c>
      <c r="BY66" s="84"/>
      <c r="BZ66" s="85">
        <f t="shared" si="18"/>
        <v>0</v>
      </c>
      <c r="CA66" s="83">
        <f t="shared" si="45"/>
        <v>0</v>
      </c>
      <c r="CB66" s="84"/>
      <c r="CC66" s="85">
        <f t="shared" si="19"/>
        <v>0</v>
      </c>
      <c r="CD66" s="83">
        <f t="shared" si="46"/>
        <v>0</v>
      </c>
      <c r="CE66" s="84"/>
      <c r="CF66" s="85">
        <f t="shared" si="20"/>
        <v>0</v>
      </c>
      <c r="CG66" s="83">
        <f t="shared" si="47"/>
        <v>0</v>
      </c>
      <c r="CH66" s="84"/>
      <c r="CI66" s="85">
        <f t="shared" si="21"/>
        <v>0</v>
      </c>
      <c r="CJ66" s="83">
        <f t="shared" si="48"/>
        <v>0</v>
      </c>
      <c r="CK66" s="84"/>
      <c r="CL66" s="85">
        <f t="shared" si="22"/>
        <v>0</v>
      </c>
      <c r="CM66" s="83">
        <f t="shared" si="49"/>
        <v>0</v>
      </c>
      <c r="CN66" s="84"/>
      <c r="CO66" s="85">
        <f t="shared" si="23"/>
        <v>0</v>
      </c>
      <c r="CP66" s="83">
        <f t="shared" si="50"/>
        <v>0</v>
      </c>
      <c r="CQ66" s="84"/>
      <c r="CR66" s="85">
        <f t="shared" si="24"/>
        <v>0</v>
      </c>
      <c r="CS66" s="26">
        <v>8</v>
      </c>
    </row>
    <row r="67" spans="1:97">
      <c r="A67" s="57">
        <v>9</v>
      </c>
      <c r="B67" s="58">
        <f>'advisory roster'!B14</f>
        <v>0</v>
      </c>
      <c r="C67" s="59" t="s">
        <v>20</v>
      </c>
      <c r="D67" s="60">
        <f>'advisory roster'!D14</f>
        <v>0</v>
      </c>
      <c r="E67" s="55" t="s">
        <v>123</v>
      </c>
      <c r="F67" s="61">
        <f t="shared" si="25"/>
        <v>0</v>
      </c>
      <c r="G67" s="62">
        <f>'advisory roster'!AE14</f>
        <v>0</v>
      </c>
      <c r="H67" s="57">
        <f>'advisory roster'!F14</f>
        <v>0</v>
      </c>
      <c r="J67" s="26">
        <v>9</v>
      </c>
      <c r="K67" s="55">
        <f t="shared" si="26"/>
        <v>0</v>
      </c>
      <c r="L67" s="55">
        <f t="shared" si="27"/>
        <v>0</v>
      </c>
      <c r="M67" s="55">
        <f t="shared" si="28"/>
        <v>0</v>
      </c>
      <c r="N67" s="55">
        <f t="shared" si="29"/>
        <v>0</v>
      </c>
      <c r="O67" s="55">
        <f t="shared" si="30"/>
        <v>0</v>
      </c>
      <c r="P67" s="55">
        <f t="shared" si="31"/>
        <v>0</v>
      </c>
      <c r="Q67" s="55">
        <f t="shared" si="32"/>
        <v>0</v>
      </c>
      <c r="R67" s="55">
        <f t="shared" si="33"/>
        <v>0</v>
      </c>
      <c r="S67" s="55">
        <f t="shared" si="34"/>
        <v>0</v>
      </c>
      <c r="T67" s="55">
        <f t="shared" si="35"/>
        <v>0</v>
      </c>
      <c r="U67" s="55">
        <f t="shared" si="36"/>
        <v>0</v>
      </c>
      <c r="V67" s="117"/>
      <c r="W67" s="63" t="e">
        <f t="shared" si="37"/>
        <v>#DIV/0!</v>
      </c>
      <c r="X67" s="69">
        <f t="shared" si="12"/>
        <v>0</v>
      </c>
      <c r="Y67" s="55" t="e">
        <f t="shared" si="38"/>
        <v>#DIV/0!</v>
      </c>
      <c r="Z67" s="55">
        <f>RANK(X67,($X$59:$X$72,$X$75:$X$94),0)</f>
        <v>1</v>
      </c>
      <c r="AB67" s="55">
        <f t="shared" si="39"/>
        <v>0</v>
      </c>
      <c r="AC67" s="55">
        <f t="shared" si="13"/>
        <v>0</v>
      </c>
      <c r="AD67" s="55">
        <f t="shared" si="40"/>
        <v>0</v>
      </c>
      <c r="AE67" s="64">
        <v>9</v>
      </c>
      <c r="AF67" s="27"/>
      <c r="AG67" s="57">
        <v>9</v>
      </c>
      <c r="AH67" s="58">
        <f>'advisory roster'!B14</f>
        <v>0</v>
      </c>
      <c r="AI67" s="59" t="s">
        <v>20</v>
      </c>
      <c r="AJ67" s="60">
        <f>'advisory roster'!D14</f>
        <v>0</v>
      </c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65" t="e">
        <f t="shared" si="14"/>
        <v>#DIV/0!</v>
      </c>
      <c r="AX67" s="26">
        <v>9</v>
      </c>
      <c r="AY67" s="55"/>
      <c r="AZ67" s="55"/>
      <c r="BA67" s="55"/>
      <c r="BC67" s="26">
        <v>9</v>
      </c>
      <c r="BD67" s="55"/>
      <c r="BE67" s="55"/>
      <c r="BF67" s="55"/>
      <c r="BG67" s="55"/>
      <c r="BH67" s="55"/>
      <c r="BI67" s="55"/>
      <c r="BK67" s="26">
        <v>9</v>
      </c>
      <c r="BL67" s="83">
        <f t="shared" si="51"/>
        <v>0</v>
      </c>
      <c r="BM67" s="84"/>
      <c r="BN67" s="85">
        <f t="shared" si="41"/>
        <v>0</v>
      </c>
      <c r="BO67" s="83">
        <f t="shared" si="52"/>
        <v>0</v>
      </c>
      <c r="BP67" s="84"/>
      <c r="BQ67" s="85">
        <f t="shared" si="15"/>
        <v>0</v>
      </c>
      <c r="BR67" s="83">
        <f t="shared" si="42"/>
        <v>0</v>
      </c>
      <c r="BS67" s="84"/>
      <c r="BT67" s="85">
        <f t="shared" si="16"/>
        <v>0</v>
      </c>
      <c r="BU67" s="83">
        <f t="shared" si="43"/>
        <v>0</v>
      </c>
      <c r="BV67" s="84"/>
      <c r="BW67" s="85">
        <f t="shared" si="17"/>
        <v>0</v>
      </c>
      <c r="BX67" s="83">
        <f t="shared" si="44"/>
        <v>0</v>
      </c>
      <c r="BY67" s="84"/>
      <c r="BZ67" s="85">
        <f t="shared" si="18"/>
        <v>0</v>
      </c>
      <c r="CA67" s="83">
        <f t="shared" si="45"/>
        <v>0</v>
      </c>
      <c r="CB67" s="84"/>
      <c r="CC67" s="85">
        <f t="shared" si="19"/>
        <v>0</v>
      </c>
      <c r="CD67" s="83">
        <f t="shared" si="46"/>
        <v>0</v>
      </c>
      <c r="CE67" s="84"/>
      <c r="CF67" s="85">
        <f t="shared" si="20"/>
        <v>0</v>
      </c>
      <c r="CG67" s="83">
        <f t="shared" si="47"/>
        <v>0</v>
      </c>
      <c r="CH67" s="84"/>
      <c r="CI67" s="85">
        <f t="shared" si="21"/>
        <v>0</v>
      </c>
      <c r="CJ67" s="83">
        <f t="shared" si="48"/>
        <v>0</v>
      </c>
      <c r="CK67" s="84"/>
      <c r="CL67" s="85">
        <f t="shared" si="22"/>
        <v>0</v>
      </c>
      <c r="CM67" s="83">
        <f t="shared" si="49"/>
        <v>0</v>
      </c>
      <c r="CN67" s="84"/>
      <c r="CO67" s="85">
        <f t="shared" si="23"/>
        <v>0</v>
      </c>
      <c r="CP67" s="83">
        <f t="shared" si="50"/>
        <v>0</v>
      </c>
      <c r="CQ67" s="84"/>
      <c r="CR67" s="85">
        <f t="shared" si="24"/>
        <v>0</v>
      </c>
      <c r="CS67" s="26">
        <v>9</v>
      </c>
    </row>
    <row r="68" spans="1:97">
      <c r="A68" s="57">
        <v>10</v>
      </c>
      <c r="B68" s="58">
        <f>'advisory roster'!B15</f>
        <v>0</v>
      </c>
      <c r="C68" s="67" t="s">
        <v>20</v>
      </c>
      <c r="D68" s="60">
        <f>'advisory roster'!D15</f>
        <v>0</v>
      </c>
      <c r="E68" s="55" t="s">
        <v>123</v>
      </c>
      <c r="F68" s="61">
        <f t="shared" si="25"/>
        <v>0</v>
      </c>
      <c r="G68" s="62">
        <f>'advisory roster'!AE15</f>
        <v>0</v>
      </c>
      <c r="H68" s="57">
        <f>'advisory roster'!F15</f>
        <v>0</v>
      </c>
      <c r="J68" s="26">
        <v>10</v>
      </c>
      <c r="K68" s="55">
        <f t="shared" si="26"/>
        <v>0</v>
      </c>
      <c r="L68" s="55">
        <f t="shared" si="27"/>
        <v>0</v>
      </c>
      <c r="M68" s="55">
        <f t="shared" si="28"/>
        <v>0</v>
      </c>
      <c r="N68" s="55">
        <f t="shared" si="29"/>
        <v>0</v>
      </c>
      <c r="O68" s="55">
        <f t="shared" si="30"/>
        <v>0</v>
      </c>
      <c r="P68" s="55">
        <f t="shared" si="31"/>
        <v>0</v>
      </c>
      <c r="Q68" s="55">
        <f t="shared" si="32"/>
        <v>0</v>
      </c>
      <c r="R68" s="55">
        <f t="shared" si="33"/>
        <v>0</v>
      </c>
      <c r="S68" s="55">
        <f t="shared" si="34"/>
        <v>0</v>
      </c>
      <c r="T68" s="55">
        <f t="shared" si="35"/>
        <v>0</v>
      </c>
      <c r="U68" s="55">
        <f t="shared" si="36"/>
        <v>0</v>
      </c>
      <c r="V68" s="117"/>
      <c r="W68" s="63" t="e">
        <f t="shared" si="37"/>
        <v>#DIV/0!</v>
      </c>
      <c r="X68" s="69">
        <f t="shared" si="12"/>
        <v>0</v>
      </c>
      <c r="Y68" s="55" t="e">
        <f t="shared" si="38"/>
        <v>#DIV/0!</v>
      </c>
      <c r="Z68" s="55">
        <f>RANK(X68,($X$59:$X$72,$X$75:$X$94),0)</f>
        <v>1</v>
      </c>
      <c r="AB68" s="55">
        <f t="shared" si="39"/>
        <v>0</v>
      </c>
      <c r="AC68" s="55">
        <f t="shared" si="13"/>
        <v>0</v>
      </c>
      <c r="AD68" s="55">
        <f t="shared" si="40"/>
        <v>0</v>
      </c>
      <c r="AE68" s="64">
        <v>10</v>
      </c>
      <c r="AF68" s="27"/>
      <c r="AG68" s="57">
        <v>10</v>
      </c>
      <c r="AH68" s="58">
        <f>'advisory roster'!B15</f>
        <v>0</v>
      </c>
      <c r="AI68" s="59" t="s">
        <v>20</v>
      </c>
      <c r="AJ68" s="60">
        <f>'advisory roster'!D15</f>
        <v>0</v>
      </c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65" t="e">
        <f t="shared" si="14"/>
        <v>#DIV/0!</v>
      </c>
      <c r="AX68" s="26">
        <v>10</v>
      </c>
      <c r="AY68" s="55"/>
      <c r="AZ68" s="55"/>
      <c r="BA68" s="55"/>
      <c r="BC68" s="26">
        <v>10</v>
      </c>
      <c r="BD68" s="55"/>
      <c r="BE68" s="55"/>
      <c r="BF68" s="55"/>
      <c r="BG68" s="55"/>
      <c r="BH68" s="55"/>
      <c r="BI68" s="55"/>
      <c r="BK68" s="26">
        <v>10</v>
      </c>
      <c r="BL68" s="83">
        <f t="shared" si="51"/>
        <v>0</v>
      </c>
      <c r="BM68" s="84"/>
      <c r="BN68" s="85">
        <f t="shared" si="41"/>
        <v>0</v>
      </c>
      <c r="BO68" s="83">
        <f t="shared" si="52"/>
        <v>0</v>
      </c>
      <c r="BP68" s="84"/>
      <c r="BQ68" s="85">
        <f t="shared" si="15"/>
        <v>0</v>
      </c>
      <c r="BR68" s="83">
        <f t="shared" si="42"/>
        <v>0</v>
      </c>
      <c r="BS68" s="84"/>
      <c r="BT68" s="85">
        <f t="shared" si="16"/>
        <v>0</v>
      </c>
      <c r="BU68" s="83">
        <f t="shared" si="43"/>
        <v>0</v>
      </c>
      <c r="BV68" s="84"/>
      <c r="BW68" s="85">
        <f t="shared" si="17"/>
        <v>0</v>
      </c>
      <c r="BX68" s="83">
        <f t="shared" si="44"/>
        <v>0</v>
      </c>
      <c r="BY68" s="84"/>
      <c r="BZ68" s="85">
        <f t="shared" si="18"/>
        <v>0</v>
      </c>
      <c r="CA68" s="83">
        <f t="shared" si="45"/>
        <v>0</v>
      </c>
      <c r="CB68" s="84"/>
      <c r="CC68" s="85">
        <f t="shared" si="19"/>
        <v>0</v>
      </c>
      <c r="CD68" s="83">
        <f t="shared" si="46"/>
        <v>0</v>
      </c>
      <c r="CE68" s="84"/>
      <c r="CF68" s="85">
        <f t="shared" si="20"/>
        <v>0</v>
      </c>
      <c r="CG68" s="83">
        <f t="shared" si="47"/>
        <v>0</v>
      </c>
      <c r="CH68" s="84"/>
      <c r="CI68" s="85">
        <f t="shared" si="21"/>
        <v>0</v>
      </c>
      <c r="CJ68" s="83">
        <f t="shared" si="48"/>
        <v>0</v>
      </c>
      <c r="CK68" s="84"/>
      <c r="CL68" s="85">
        <f t="shared" si="22"/>
        <v>0</v>
      </c>
      <c r="CM68" s="83">
        <f t="shared" si="49"/>
        <v>0</v>
      </c>
      <c r="CN68" s="84"/>
      <c r="CO68" s="86">
        <f t="shared" si="23"/>
        <v>0</v>
      </c>
      <c r="CP68" s="83">
        <f t="shared" si="50"/>
        <v>0</v>
      </c>
      <c r="CQ68" s="84"/>
      <c r="CR68" s="85">
        <f t="shared" si="24"/>
        <v>0</v>
      </c>
      <c r="CS68" s="26">
        <v>10</v>
      </c>
    </row>
    <row r="69" spans="1:97">
      <c r="A69" s="57">
        <v>11</v>
      </c>
      <c r="B69" s="58">
        <f>'advisory roster'!B16</f>
        <v>0</v>
      </c>
      <c r="C69" s="59" t="s">
        <v>20</v>
      </c>
      <c r="D69" s="60">
        <f>'advisory roster'!D16</f>
        <v>0</v>
      </c>
      <c r="E69" s="55" t="s">
        <v>123</v>
      </c>
      <c r="F69" s="61">
        <f t="shared" si="25"/>
        <v>0</v>
      </c>
      <c r="G69" s="62">
        <f>'advisory roster'!AE16</f>
        <v>0</v>
      </c>
      <c r="H69" s="57">
        <f>'advisory roster'!F16</f>
        <v>0</v>
      </c>
      <c r="J69" s="26">
        <v>11</v>
      </c>
      <c r="K69" s="55">
        <f t="shared" si="26"/>
        <v>0</v>
      </c>
      <c r="L69" s="55">
        <f t="shared" si="27"/>
        <v>0</v>
      </c>
      <c r="M69" s="55">
        <f t="shared" si="28"/>
        <v>0</v>
      </c>
      <c r="N69" s="55">
        <f t="shared" si="29"/>
        <v>0</v>
      </c>
      <c r="O69" s="55">
        <f t="shared" si="30"/>
        <v>0</v>
      </c>
      <c r="P69" s="55">
        <f t="shared" si="31"/>
        <v>0</v>
      </c>
      <c r="Q69" s="55">
        <f t="shared" si="32"/>
        <v>0</v>
      </c>
      <c r="R69" s="55">
        <f t="shared" si="33"/>
        <v>0</v>
      </c>
      <c r="S69" s="55">
        <f t="shared" si="34"/>
        <v>0</v>
      </c>
      <c r="T69" s="55">
        <f t="shared" si="35"/>
        <v>0</v>
      </c>
      <c r="U69" s="55">
        <f t="shared" si="36"/>
        <v>0</v>
      </c>
      <c r="V69" s="117"/>
      <c r="W69" s="63" t="e">
        <f t="shared" si="37"/>
        <v>#DIV/0!</v>
      </c>
      <c r="X69" s="69">
        <f t="shared" si="12"/>
        <v>0</v>
      </c>
      <c r="Y69" s="55" t="e">
        <f t="shared" si="38"/>
        <v>#DIV/0!</v>
      </c>
      <c r="Z69" s="55">
        <f>RANK(X69,($X$59:$X$72,$X$75:$X$94),0)</f>
        <v>1</v>
      </c>
      <c r="AB69" s="55">
        <f t="shared" si="39"/>
        <v>0</v>
      </c>
      <c r="AC69" s="55">
        <f t="shared" si="13"/>
        <v>0</v>
      </c>
      <c r="AD69" s="55">
        <f t="shared" si="40"/>
        <v>0</v>
      </c>
      <c r="AE69" s="64">
        <v>11</v>
      </c>
      <c r="AF69" s="27"/>
      <c r="AG69" s="57">
        <v>11</v>
      </c>
      <c r="AH69" s="58">
        <f>'advisory roster'!B16</f>
        <v>0</v>
      </c>
      <c r="AI69" s="59" t="s">
        <v>20</v>
      </c>
      <c r="AJ69" s="60">
        <f>'advisory roster'!D16</f>
        <v>0</v>
      </c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65" t="e">
        <f t="shared" si="14"/>
        <v>#DIV/0!</v>
      </c>
      <c r="AX69" s="26">
        <v>11</v>
      </c>
      <c r="AY69" s="55"/>
      <c r="AZ69" s="55"/>
      <c r="BA69" s="55"/>
      <c r="BC69" s="26">
        <v>11</v>
      </c>
      <c r="BD69" s="55"/>
      <c r="BE69" s="55"/>
      <c r="BF69" s="55"/>
      <c r="BG69" s="55"/>
      <c r="BH69" s="55"/>
      <c r="BI69" s="55"/>
      <c r="BK69" s="26">
        <v>11</v>
      </c>
      <c r="BL69" s="83">
        <f t="shared" si="51"/>
        <v>0</v>
      </c>
      <c r="BM69" s="84"/>
      <c r="BN69" s="85">
        <f t="shared" si="41"/>
        <v>0</v>
      </c>
      <c r="BO69" s="83">
        <f t="shared" si="52"/>
        <v>0</v>
      </c>
      <c r="BP69" s="84"/>
      <c r="BQ69" s="85">
        <f t="shared" si="15"/>
        <v>0</v>
      </c>
      <c r="BR69" s="83">
        <f t="shared" si="42"/>
        <v>0</v>
      </c>
      <c r="BS69" s="84"/>
      <c r="BT69" s="85">
        <f t="shared" si="16"/>
        <v>0</v>
      </c>
      <c r="BU69" s="83">
        <f t="shared" si="43"/>
        <v>0</v>
      </c>
      <c r="BV69" s="84"/>
      <c r="BW69" s="85">
        <f t="shared" si="17"/>
        <v>0</v>
      </c>
      <c r="BX69" s="83">
        <f t="shared" si="44"/>
        <v>0</v>
      </c>
      <c r="BY69" s="84"/>
      <c r="BZ69" s="85">
        <f t="shared" si="18"/>
        <v>0</v>
      </c>
      <c r="CA69" s="83">
        <f t="shared" si="45"/>
        <v>0</v>
      </c>
      <c r="CB69" s="84"/>
      <c r="CC69" s="85">
        <f t="shared" si="19"/>
        <v>0</v>
      </c>
      <c r="CD69" s="83">
        <f t="shared" si="46"/>
        <v>0</v>
      </c>
      <c r="CE69" s="84"/>
      <c r="CF69" s="85">
        <f t="shared" si="20"/>
        <v>0</v>
      </c>
      <c r="CG69" s="83">
        <f t="shared" si="47"/>
        <v>0</v>
      </c>
      <c r="CH69" s="84"/>
      <c r="CI69" s="85">
        <f t="shared" si="21"/>
        <v>0</v>
      </c>
      <c r="CJ69" s="83">
        <f t="shared" si="48"/>
        <v>0</v>
      </c>
      <c r="CK69" s="84"/>
      <c r="CL69" s="85">
        <f t="shared" si="22"/>
        <v>0</v>
      </c>
      <c r="CM69" s="83">
        <f t="shared" si="49"/>
        <v>0</v>
      </c>
      <c r="CN69" s="84"/>
      <c r="CO69" s="85">
        <f t="shared" si="23"/>
        <v>0</v>
      </c>
      <c r="CP69" s="83">
        <f t="shared" si="50"/>
        <v>0</v>
      </c>
      <c r="CQ69" s="84"/>
      <c r="CR69" s="85">
        <f t="shared" si="24"/>
        <v>0</v>
      </c>
      <c r="CS69" s="26">
        <v>11</v>
      </c>
    </row>
    <row r="70" spans="1:97">
      <c r="A70" s="57">
        <v>12</v>
      </c>
      <c r="B70" s="58">
        <f>'advisory roster'!B17</f>
        <v>0</v>
      </c>
      <c r="C70" s="67" t="s">
        <v>20</v>
      </c>
      <c r="D70" s="60">
        <f>'advisory roster'!D17</f>
        <v>0</v>
      </c>
      <c r="E70" s="55" t="s">
        <v>123</v>
      </c>
      <c r="F70" s="61">
        <f t="shared" si="25"/>
        <v>0</v>
      </c>
      <c r="G70" s="62">
        <f>'advisory roster'!AE17</f>
        <v>0</v>
      </c>
      <c r="H70" s="57">
        <f>'advisory roster'!F17</f>
        <v>0</v>
      </c>
      <c r="J70" s="26">
        <v>12</v>
      </c>
      <c r="K70" s="55">
        <f t="shared" si="26"/>
        <v>0</v>
      </c>
      <c r="L70" s="55">
        <f t="shared" si="27"/>
        <v>0</v>
      </c>
      <c r="M70" s="55">
        <f t="shared" si="28"/>
        <v>0</v>
      </c>
      <c r="N70" s="55">
        <f t="shared" si="29"/>
        <v>0</v>
      </c>
      <c r="O70" s="55">
        <f t="shared" si="30"/>
        <v>0</v>
      </c>
      <c r="P70" s="55">
        <f t="shared" si="31"/>
        <v>0</v>
      </c>
      <c r="Q70" s="55">
        <f t="shared" si="32"/>
        <v>0</v>
      </c>
      <c r="R70" s="55">
        <f t="shared" si="33"/>
        <v>0</v>
      </c>
      <c r="S70" s="55">
        <f t="shared" si="34"/>
        <v>0</v>
      </c>
      <c r="T70" s="55">
        <f t="shared" si="35"/>
        <v>0</v>
      </c>
      <c r="U70" s="55">
        <f t="shared" si="36"/>
        <v>0</v>
      </c>
      <c r="V70" s="117"/>
      <c r="W70" s="63" t="e">
        <f t="shared" si="37"/>
        <v>#DIV/0!</v>
      </c>
      <c r="X70" s="69">
        <f t="shared" si="12"/>
        <v>0</v>
      </c>
      <c r="Y70" s="55" t="e">
        <f t="shared" si="38"/>
        <v>#DIV/0!</v>
      </c>
      <c r="Z70" s="55">
        <f>RANK(X70,($X$59:$X$72,$X$75:$X$94),0)</f>
        <v>1</v>
      </c>
      <c r="AB70" s="55">
        <f t="shared" si="39"/>
        <v>0</v>
      </c>
      <c r="AC70" s="55">
        <f t="shared" si="13"/>
        <v>0</v>
      </c>
      <c r="AD70" s="55">
        <f t="shared" si="40"/>
        <v>0</v>
      </c>
      <c r="AE70" s="64">
        <v>12</v>
      </c>
      <c r="AF70" s="27"/>
      <c r="AG70" s="57">
        <v>12</v>
      </c>
      <c r="AH70" s="58">
        <f>'advisory roster'!B17</f>
        <v>0</v>
      </c>
      <c r="AI70" s="59" t="s">
        <v>20</v>
      </c>
      <c r="AJ70" s="60">
        <f>'advisory roster'!D17</f>
        <v>0</v>
      </c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65" t="e">
        <f t="shared" si="14"/>
        <v>#DIV/0!</v>
      </c>
      <c r="AX70" s="26">
        <v>12</v>
      </c>
      <c r="AY70" s="55"/>
      <c r="AZ70" s="55"/>
      <c r="BA70" s="55"/>
      <c r="BC70" s="26">
        <v>12</v>
      </c>
      <c r="BD70" s="55"/>
      <c r="BE70" s="55"/>
      <c r="BF70" s="55"/>
      <c r="BG70" s="55"/>
      <c r="BH70" s="55"/>
      <c r="BI70" s="55"/>
      <c r="BK70" s="26">
        <v>12</v>
      </c>
      <c r="BL70" s="83">
        <f t="shared" si="51"/>
        <v>0</v>
      </c>
      <c r="BM70" s="84"/>
      <c r="BN70" s="85">
        <f t="shared" si="41"/>
        <v>0</v>
      </c>
      <c r="BO70" s="83">
        <f t="shared" si="52"/>
        <v>0</v>
      </c>
      <c r="BP70" s="84"/>
      <c r="BQ70" s="85">
        <f t="shared" si="15"/>
        <v>0</v>
      </c>
      <c r="BR70" s="83">
        <f t="shared" si="42"/>
        <v>0</v>
      </c>
      <c r="BS70" s="84"/>
      <c r="BT70" s="85">
        <f t="shared" si="16"/>
        <v>0</v>
      </c>
      <c r="BU70" s="83">
        <f t="shared" si="43"/>
        <v>0</v>
      </c>
      <c r="BV70" s="84"/>
      <c r="BW70" s="85">
        <f t="shared" si="17"/>
        <v>0</v>
      </c>
      <c r="BX70" s="83">
        <f t="shared" si="44"/>
        <v>0</v>
      </c>
      <c r="BY70" s="84"/>
      <c r="BZ70" s="85">
        <f t="shared" si="18"/>
        <v>0</v>
      </c>
      <c r="CA70" s="83">
        <f t="shared" si="45"/>
        <v>0</v>
      </c>
      <c r="CB70" s="84"/>
      <c r="CC70" s="85">
        <f t="shared" si="19"/>
        <v>0</v>
      </c>
      <c r="CD70" s="83">
        <f t="shared" si="46"/>
        <v>0</v>
      </c>
      <c r="CE70" s="84"/>
      <c r="CF70" s="85">
        <f t="shared" si="20"/>
        <v>0</v>
      </c>
      <c r="CG70" s="83">
        <f t="shared" si="47"/>
        <v>0</v>
      </c>
      <c r="CH70" s="84"/>
      <c r="CI70" s="85">
        <f t="shared" si="21"/>
        <v>0</v>
      </c>
      <c r="CJ70" s="83">
        <f t="shared" si="48"/>
        <v>0</v>
      </c>
      <c r="CK70" s="84"/>
      <c r="CL70" s="85">
        <f t="shared" si="22"/>
        <v>0</v>
      </c>
      <c r="CM70" s="83">
        <f t="shared" si="49"/>
        <v>0</v>
      </c>
      <c r="CN70" s="84"/>
      <c r="CO70" s="85">
        <f t="shared" si="23"/>
        <v>0</v>
      </c>
      <c r="CP70" s="83">
        <f t="shared" si="50"/>
        <v>0</v>
      </c>
      <c r="CQ70" s="84"/>
      <c r="CR70" s="85">
        <f t="shared" si="24"/>
        <v>0</v>
      </c>
      <c r="CS70" s="26">
        <v>12</v>
      </c>
    </row>
    <row r="71" spans="1:97">
      <c r="A71" s="70">
        <v>13</v>
      </c>
      <c r="B71" s="58">
        <f>'advisory roster'!B18</f>
        <v>0</v>
      </c>
      <c r="C71" s="59" t="s">
        <v>20</v>
      </c>
      <c r="D71" s="60">
        <f>'advisory roster'!D18</f>
        <v>0</v>
      </c>
      <c r="E71" s="55" t="s">
        <v>123</v>
      </c>
      <c r="F71" s="61">
        <f t="shared" si="25"/>
        <v>0</v>
      </c>
      <c r="G71" s="62">
        <f>'advisory roster'!AE18</f>
        <v>0</v>
      </c>
      <c r="H71" s="57">
        <f>'advisory roster'!F18</f>
        <v>0</v>
      </c>
      <c r="J71" s="26">
        <v>13</v>
      </c>
      <c r="K71" s="55">
        <f t="shared" si="26"/>
        <v>0</v>
      </c>
      <c r="L71" s="55">
        <f t="shared" si="27"/>
        <v>0</v>
      </c>
      <c r="M71" s="55">
        <f t="shared" si="28"/>
        <v>0</v>
      </c>
      <c r="N71" s="55">
        <f t="shared" si="29"/>
        <v>0</v>
      </c>
      <c r="O71" s="55">
        <f t="shared" si="30"/>
        <v>0</v>
      </c>
      <c r="P71" s="55">
        <f t="shared" si="31"/>
        <v>0</v>
      </c>
      <c r="Q71" s="55">
        <f t="shared" si="32"/>
        <v>0</v>
      </c>
      <c r="R71" s="55">
        <f t="shared" si="33"/>
        <v>0</v>
      </c>
      <c r="S71" s="55">
        <f t="shared" si="34"/>
        <v>0</v>
      </c>
      <c r="T71" s="55">
        <f t="shared" si="35"/>
        <v>0</v>
      </c>
      <c r="U71" s="55">
        <f t="shared" si="36"/>
        <v>0</v>
      </c>
      <c r="V71" s="117"/>
      <c r="W71" s="63" t="e">
        <f t="shared" si="37"/>
        <v>#DIV/0!</v>
      </c>
      <c r="X71" s="69">
        <f t="shared" si="12"/>
        <v>0</v>
      </c>
      <c r="Y71" s="55" t="e">
        <f t="shared" si="38"/>
        <v>#DIV/0!</v>
      </c>
      <c r="Z71" s="55">
        <f>RANK(X71,($X$59:$X$72,$X$75:$X$94),0)</f>
        <v>1</v>
      </c>
      <c r="AB71" s="55">
        <f t="shared" si="39"/>
        <v>0</v>
      </c>
      <c r="AC71" s="55">
        <f t="shared" si="13"/>
        <v>0</v>
      </c>
      <c r="AD71" s="55">
        <f t="shared" si="40"/>
        <v>0</v>
      </c>
      <c r="AE71" s="64">
        <v>13</v>
      </c>
      <c r="AF71" s="27"/>
      <c r="AG71" s="70">
        <v>13</v>
      </c>
      <c r="AH71" s="58">
        <f>'advisory roster'!B18</f>
        <v>0</v>
      </c>
      <c r="AI71" s="59" t="s">
        <v>20</v>
      </c>
      <c r="AJ71" s="60">
        <f>'advisory roster'!D18</f>
        <v>0</v>
      </c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65" t="e">
        <f t="shared" si="14"/>
        <v>#DIV/0!</v>
      </c>
      <c r="AX71" s="26">
        <v>13</v>
      </c>
      <c r="AY71" s="55"/>
      <c r="AZ71" s="55"/>
      <c r="BA71" s="55"/>
      <c r="BC71" s="26">
        <v>13</v>
      </c>
      <c r="BD71" s="55"/>
      <c r="BE71" s="55"/>
      <c r="BF71" s="55"/>
      <c r="BG71" s="55"/>
      <c r="BH71" s="55"/>
      <c r="BI71" s="55"/>
      <c r="BK71" s="26">
        <v>13</v>
      </c>
      <c r="BL71" s="83">
        <f t="shared" si="51"/>
        <v>0</v>
      </c>
      <c r="BM71" s="84"/>
      <c r="BN71" s="85">
        <f t="shared" si="41"/>
        <v>0</v>
      </c>
      <c r="BO71" s="83">
        <f t="shared" si="52"/>
        <v>0</v>
      </c>
      <c r="BP71" s="84"/>
      <c r="BQ71" s="85">
        <f t="shared" si="15"/>
        <v>0</v>
      </c>
      <c r="BR71" s="83">
        <f t="shared" si="42"/>
        <v>0</v>
      </c>
      <c r="BS71" s="84"/>
      <c r="BT71" s="85">
        <f t="shared" si="16"/>
        <v>0</v>
      </c>
      <c r="BU71" s="83">
        <f t="shared" si="43"/>
        <v>0</v>
      </c>
      <c r="BV71" s="84"/>
      <c r="BW71" s="85">
        <f t="shared" si="17"/>
        <v>0</v>
      </c>
      <c r="BX71" s="83">
        <f t="shared" si="44"/>
        <v>0</v>
      </c>
      <c r="BY71" s="84"/>
      <c r="BZ71" s="85">
        <f t="shared" si="18"/>
        <v>0</v>
      </c>
      <c r="CA71" s="83">
        <f t="shared" si="45"/>
        <v>0</v>
      </c>
      <c r="CB71" s="84"/>
      <c r="CC71" s="85">
        <f t="shared" si="19"/>
        <v>0</v>
      </c>
      <c r="CD71" s="83">
        <f t="shared" si="46"/>
        <v>0</v>
      </c>
      <c r="CE71" s="84"/>
      <c r="CF71" s="85">
        <f t="shared" si="20"/>
        <v>0</v>
      </c>
      <c r="CG71" s="83">
        <f t="shared" si="47"/>
        <v>0</v>
      </c>
      <c r="CH71" s="84"/>
      <c r="CI71" s="85">
        <f t="shared" si="21"/>
        <v>0</v>
      </c>
      <c r="CJ71" s="83">
        <f t="shared" si="48"/>
        <v>0</v>
      </c>
      <c r="CK71" s="84"/>
      <c r="CL71" s="85">
        <f t="shared" si="22"/>
        <v>0</v>
      </c>
      <c r="CM71" s="83">
        <f t="shared" si="49"/>
        <v>0</v>
      </c>
      <c r="CN71" s="84"/>
      <c r="CO71" s="85">
        <f t="shared" si="23"/>
        <v>0</v>
      </c>
      <c r="CP71" s="83">
        <f t="shared" si="50"/>
        <v>0</v>
      </c>
      <c r="CQ71" s="84"/>
      <c r="CR71" s="85">
        <f t="shared" si="24"/>
        <v>0</v>
      </c>
      <c r="CS71" s="26">
        <v>13</v>
      </c>
    </row>
    <row r="72" spans="1:97">
      <c r="A72" s="57">
        <v>14</v>
      </c>
      <c r="B72" s="58">
        <f>'advisory roster'!B19</f>
        <v>0</v>
      </c>
      <c r="C72" s="67" t="s">
        <v>20</v>
      </c>
      <c r="D72" s="60">
        <f>'advisory roster'!D19</f>
        <v>0</v>
      </c>
      <c r="E72" s="55" t="s">
        <v>123</v>
      </c>
      <c r="F72" s="61">
        <f t="shared" si="25"/>
        <v>0</v>
      </c>
      <c r="G72" s="62">
        <f>'advisory roster'!AE19</f>
        <v>0</v>
      </c>
      <c r="H72" s="57">
        <f>'advisory roster'!F19</f>
        <v>0</v>
      </c>
      <c r="J72" s="26">
        <v>14</v>
      </c>
      <c r="K72" s="55">
        <f t="shared" si="26"/>
        <v>0</v>
      </c>
      <c r="L72" s="55">
        <f t="shared" si="27"/>
        <v>0</v>
      </c>
      <c r="M72" s="55">
        <f t="shared" si="28"/>
        <v>0</v>
      </c>
      <c r="N72" s="55">
        <f t="shared" si="29"/>
        <v>0</v>
      </c>
      <c r="O72" s="55">
        <f t="shared" si="30"/>
        <v>0</v>
      </c>
      <c r="P72" s="55">
        <f t="shared" si="31"/>
        <v>0</v>
      </c>
      <c r="Q72" s="55">
        <f t="shared" si="32"/>
        <v>0</v>
      </c>
      <c r="R72" s="55">
        <f t="shared" si="33"/>
        <v>0</v>
      </c>
      <c r="S72" s="55">
        <f t="shared" si="34"/>
        <v>0</v>
      </c>
      <c r="T72" s="55">
        <f t="shared" si="35"/>
        <v>0</v>
      </c>
      <c r="U72" s="55">
        <f t="shared" si="36"/>
        <v>0</v>
      </c>
      <c r="V72" s="117"/>
      <c r="W72" s="63" t="e">
        <f t="shared" si="37"/>
        <v>#DIV/0!</v>
      </c>
      <c r="X72" s="69">
        <f t="shared" si="12"/>
        <v>0</v>
      </c>
      <c r="Y72" s="55" t="e">
        <f t="shared" si="38"/>
        <v>#DIV/0!</v>
      </c>
      <c r="Z72" s="55">
        <f>RANK(X72,($X$59:$X$72,$X$75:$X$94),0)</f>
        <v>1</v>
      </c>
      <c r="AB72" s="55">
        <f t="shared" si="39"/>
        <v>0</v>
      </c>
      <c r="AC72" s="55">
        <f t="shared" si="13"/>
        <v>0</v>
      </c>
      <c r="AD72" s="55">
        <f t="shared" si="40"/>
        <v>0</v>
      </c>
      <c r="AE72" s="64">
        <v>14</v>
      </c>
      <c r="AF72" s="27"/>
      <c r="AG72" s="57">
        <v>14</v>
      </c>
      <c r="AH72" s="58">
        <f>'advisory roster'!B19</f>
        <v>0</v>
      </c>
      <c r="AI72" s="59" t="s">
        <v>20</v>
      </c>
      <c r="AJ72" s="60">
        <f>'advisory roster'!D19</f>
        <v>0</v>
      </c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65" t="e">
        <f>AVERAGE(AK72:AU72)</f>
        <v>#DIV/0!</v>
      </c>
      <c r="AX72" s="26">
        <v>14</v>
      </c>
      <c r="AY72" s="55"/>
      <c r="AZ72" s="55"/>
      <c r="BA72" s="55"/>
      <c r="BC72" s="26">
        <v>14</v>
      </c>
      <c r="BD72" s="55"/>
      <c r="BE72" s="55"/>
      <c r="BF72" s="55"/>
      <c r="BG72" s="55"/>
      <c r="BH72" s="55"/>
      <c r="BI72" s="55"/>
      <c r="BK72" s="26">
        <v>14</v>
      </c>
      <c r="BL72" s="83">
        <f t="shared" si="51"/>
        <v>0</v>
      </c>
      <c r="BM72" s="84"/>
      <c r="BN72" s="85">
        <f t="shared" si="41"/>
        <v>0</v>
      </c>
      <c r="BO72" s="83">
        <f t="shared" si="52"/>
        <v>0</v>
      </c>
      <c r="BP72" s="84"/>
      <c r="BQ72" s="85">
        <f t="shared" si="15"/>
        <v>0</v>
      </c>
      <c r="BR72" s="83">
        <f t="shared" si="42"/>
        <v>0</v>
      </c>
      <c r="BS72" s="84"/>
      <c r="BT72" s="85">
        <f t="shared" si="16"/>
        <v>0</v>
      </c>
      <c r="BU72" s="83">
        <f t="shared" si="43"/>
        <v>0</v>
      </c>
      <c r="BV72" s="84"/>
      <c r="BW72" s="85">
        <f t="shared" si="17"/>
        <v>0</v>
      </c>
      <c r="BX72" s="83">
        <f t="shared" si="44"/>
        <v>0</v>
      </c>
      <c r="BY72" s="84"/>
      <c r="BZ72" s="85">
        <f t="shared" si="18"/>
        <v>0</v>
      </c>
      <c r="CA72" s="83">
        <f t="shared" si="45"/>
        <v>0</v>
      </c>
      <c r="CB72" s="84"/>
      <c r="CC72" s="85">
        <f t="shared" si="19"/>
        <v>0</v>
      </c>
      <c r="CD72" s="83">
        <f t="shared" si="46"/>
        <v>0</v>
      </c>
      <c r="CE72" s="84"/>
      <c r="CF72" s="85">
        <f t="shared" si="20"/>
        <v>0</v>
      </c>
      <c r="CG72" s="83">
        <f t="shared" si="47"/>
        <v>0</v>
      </c>
      <c r="CH72" s="84"/>
      <c r="CI72" s="85">
        <f t="shared" si="21"/>
        <v>0</v>
      </c>
      <c r="CJ72" s="83">
        <f t="shared" si="48"/>
        <v>0</v>
      </c>
      <c r="CK72" s="84"/>
      <c r="CL72" s="85">
        <f t="shared" si="22"/>
        <v>0</v>
      </c>
      <c r="CM72" s="83">
        <f t="shared" si="49"/>
        <v>0</v>
      </c>
      <c r="CN72" s="84"/>
      <c r="CO72" s="85">
        <f t="shared" si="23"/>
        <v>0</v>
      </c>
      <c r="CP72" s="83">
        <f t="shared" si="50"/>
        <v>0</v>
      </c>
      <c r="CQ72" s="84"/>
      <c r="CR72" s="85">
        <f t="shared" si="24"/>
        <v>0</v>
      </c>
      <c r="CS72" s="26">
        <v>14</v>
      </c>
    </row>
    <row r="73" spans="1:97" ht="15">
      <c r="A73" s="71"/>
      <c r="B73" s="72"/>
      <c r="C73" s="72"/>
      <c r="D73" s="73"/>
      <c r="E73" s="55"/>
      <c r="F73" s="61"/>
      <c r="G73" s="55"/>
      <c r="H73" s="57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63"/>
      <c r="X73" s="69"/>
      <c r="Y73" s="55"/>
      <c r="Z73" s="55"/>
      <c r="AB73" s="55"/>
      <c r="AC73" s="55"/>
      <c r="AD73" s="55"/>
      <c r="AE73" s="64"/>
      <c r="AF73" s="27"/>
      <c r="AG73" s="71"/>
      <c r="AH73" s="72"/>
      <c r="AI73" s="72"/>
      <c r="AJ73" s="73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7"/>
      <c r="AV73" s="55"/>
      <c r="AW73" s="65"/>
      <c r="AY73" s="55"/>
      <c r="AZ73" s="55"/>
      <c r="BA73" s="55"/>
      <c r="BD73" s="55"/>
      <c r="BE73" s="55"/>
      <c r="BF73" s="55"/>
      <c r="BG73" s="55"/>
      <c r="BH73" s="55"/>
      <c r="BI73" s="55"/>
      <c r="BL73" s="83"/>
      <c r="BM73" s="84"/>
      <c r="BN73" s="85"/>
      <c r="BO73" s="83"/>
      <c r="BP73" s="84"/>
      <c r="BQ73" s="85"/>
      <c r="BR73" s="83"/>
      <c r="BS73" s="84"/>
      <c r="BT73" s="85"/>
      <c r="BU73" s="83"/>
      <c r="BV73" s="84"/>
      <c r="BW73" s="85"/>
      <c r="BX73" s="83"/>
      <c r="BY73" s="84"/>
      <c r="BZ73" s="85"/>
      <c r="CA73" s="83"/>
      <c r="CB73" s="84"/>
      <c r="CC73" s="85"/>
      <c r="CD73" s="83"/>
      <c r="CE73" s="84"/>
      <c r="CF73" s="85"/>
      <c r="CG73" s="83"/>
      <c r="CH73" s="84"/>
      <c r="CI73" s="85"/>
      <c r="CJ73" s="83"/>
      <c r="CK73" s="84"/>
      <c r="CL73" s="85"/>
      <c r="CM73" s="83"/>
      <c r="CN73" s="84"/>
      <c r="CO73" s="85"/>
      <c r="CP73" s="83"/>
      <c r="CQ73" s="84"/>
      <c r="CR73" s="85"/>
    </row>
    <row r="74" spans="1:97" ht="15">
      <c r="A74" s="74" t="s">
        <v>34</v>
      </c>
      <c r="B74" s="75"/>
      <c r="C74" s="75"/>
      <c r="D74" s="76"/>
      <c r="E74" s="55"/>
      <c r="F74" s="61"/>
      <c r="G74" s="55"/>
      <c r="H74" s="57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63"/>
      <c r="X74" s="69"/>
      <c r="Y74" s="55"/>
      <c r="Z74" s="55"/>
      <c r="AB74" s="55"/>
      <c r="AC74" s="55"/>
      <c r="AD74" s="55"/>
      <c r="AE74" s="64"/>
      <c r="AF74" s="27"/>
      <c r="AG74" s="139" t="s">
        <v>34</v>
      </c>
      <c r="AH74" s="140"/>
      <c r="AI74" s="140"/>
      <c r="AJ74" s="141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7"/>
      <c r="AV74" s="55"/>
      <c r="AW74" s="65"/>
      <c r="AY74" s="55"/>
      <c r="AZ74" s="55"/>
      <c r="BA74" s="55"/>
      <c r="BD74" s="55"/>
      <c r="BE74" s="55"/>
      <c r="BF74" s="55"/>
      <c r="BG74" s="55"/>
      <c r="BH74" s="55"/>
      <c r="BI74" s="55"/>
      <c r="BL74" s="83"/>
      <c r="BM74" s="84"/>
      <c r="BN74" s="85"/>
      <c r="BO74" s="83"/>
      <c r="BP74" s="84"/>
      <c r="BQ74" s="85"/>
      <c r="BR74" s="83"/>
      <c r="BS74" s="84"/>
      <c r="BT74" s="85"/>
      <c r="BU74" s="83"/>
      <c r="BV74" s="84"/>
      <c r="BW74" s="85"/>
      <c r="BX74" s="83"/>
      <c r="BY74" s="84"/>
      <c r="BZ74" s="85"/>
      <c r="CA74" s="83"/>
      <c r="CB74" s="84"/>
      <c r="CC74" s="85"/>
      <c r="CD74" s="83"/>
      <c r="CE74" s="84"/>
      <c r="CF74" s="85"/>
      <c r="CG74" s="83"/>
      <c r="CH74" s="84"/>
      <c r="CI74" s="85"/>
      <c r="CJ74" s="83"/>
      <c r="CK74" s="84"/>
      <c r="CL74" s="85"/>
      <c r="CM74" s="83"/>
      <c r="CN74" s="84"/>
      <c r="CO74" s="85"/>
      <c r="CP74" s="83"/>
      <c r="CQ74" s="84"/>
      <c r="CR74" s="85"/>
    </row>
    <row r="75" spans="1:97">
      <c r="A75" s="57">
        <v>1</v>
      </c>
      <c r="B75" s="58">
        <f>'advisory roster'!B27</f>
        <v>0</v>
      </c>
      <c r="C75" s="59" t="s">
        <v>20</v>
      </c>
      <c r="D75" s="60">
        <f>'advisory roster'!D27</f>
        <v>0</v>
      </c>
      <c r="E75" s="55" t="s">
        <v>124</v>
      </c>
      <c r="F75" s="61">
        <f>F25</f>
        <v>0</v>
      </c>
      <c r="G75" s="62">
        <f>'advisory roster'!AE27</f>
        <v>0</v>
      </c>
      <c r="H75" s="57">
        <f>'advisory roster'!F27</f>
        <v>0</v>
      </c>
      <c r="J75" s="26">
        <v>1</v>
      </c>
      <c r="K75" s="55">
        <f>BN75</f>
        <v>0</v>
      </c>
      <c r="L75" s="55">
        <f>BQ75</f>
        <v>0</v>
      </c>
      <c r="M75" s="55">
        <f>BT75</f>
        <v>0</v>
      </c>
      <c r="N75" s="55">
        <f>BW75</f>
        <v>0</v>
      </c>
      <c r="O75" s="55">
        <f>BZ75</f>
        <v>0</v>
      </c>
      <c r="P75" s="55">
        <f>CC75</f>
        <v>0</v>
      </c>
      <c r="Q75" s="55">
        <f>CF75</f>
        <v>0</v>
      </c>
      <c r="R75" s="55">
        <f>CI75</f>
        <v>0</v>
      </c>
      <c r="S75" s="55">
        <f>CL75</f>
        <v>0</v>
      </c>
      <c r="T75" s="55">
        <f>CO75</f>
        <v>0</v>
      </c>
      <c r="U75" s="55">
        <f>CR75</f>
        <v>0</v>
      </c>
      <c r="V75" s="117"/>
      <c r="W75" s="63" t="e">
        <f t="shared" si="37"/>
        <v>#DIV/0!</v>
      </c>
      <c r="X75" s="69">
        <f t="shared" ref="X75:X94" si="53">(K75*2+L75+M75+N75*2+O75+P75*2+Q75+R75+S75+T75+U75)/14</f>
        <v>0</v>
      </c>
      <c r="Y75" s="55" t="e">
        <f t="shared" si="38"/>
        <v>#DIV/0!</v>
      </c>
      <c r="Z75" s="55">
        <f>RANK(X75,($X$59:$X$72,$X$75:$X$94),0)</f>
        <v>1</v>
      </c>
      <c r="AB75" s="55">
        <f t="shared" si="39"/>
        <v>0</v>
      </c>
      <c r="AC75" s="55">
        <f t="shared" si="13"/>
        <v>0</v>
      </c>
      <c r="AD75" s="55">
        <f t="shared" si="40"/>
        <v>0</v>
      </c>
      <c r="AE75" s="64">
        <v>1</v>
      </c>
      <c r="AF75" s="27"/>
      <c r="AG75" s="57">
        <v>1</v>
      </c>
      <c r="AH75" s="58">
        <f>'advisory roster'!B27</f>
        <v>0</v>
      </c>
      <c r="AI75" s="59" t="s">
        <v>20</v>
      </c>
      <c r="AJ75" s="60">
        <f>'advisory roster'!D27</f>
        <v>0</v>
      </c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65" t="e">
        <f t="shared" ref="AW75:AW94" si="54">AVERAGE(AK75:AU75)</f>
        <v>#DIV/0!</v>
      </c>
      <c r="AX75" s="26">
        <v>1</v>
      </c>
      <c r="AY75" s="55"/>
      <c r="AZ75" s="55"/>
      <c r="BA75" s="55"/>
      <c r="BC75" s="26">
        <v>1</v>
      </c>
      <c r="BD75" s="55"/>
      <c r="BE75" s="55"/>
      <c r="BF75" s="55"/>
      <c r="BG75" s="55"/>
      <c r="BH75" s="55"/>
      <c r="BI75" s="55"/>
      <c r="BK75" s="26">
        <v>1</v>
      </c>
      <c r="BL75" s="83">
        <f t="shared" si="51"/>
        <v>0</v>
      </c>
      <c r="BM75" s="84"/>
      <c r="BN75" s="85">
        <f t="shared" si="41"/>
        <v>0</v>
      </c>
      <c r="BO75" s="83">
        <f t="shared" si="52"/>
        <v>0</v>
      </c>
      <c r="BP75" s="84"/>
      <c r="BQ75" s="85">
        <f t="shared" si="15"/>
        <v>0</v>
      </c>
      <c r="BR75" s="83">
        <f t="shared" si="42"/>
        <v>0</v>
      </c>
      <c r="BS75" s="84"/>
      <c r="BT75" s="85">
        <f t="shared" si="16"/>
        <v>0</v>
      </c>
      <c r="BU75" s="83">
        <f t="shared" si="43"/>
        <v>0</v>
      </c>
      <c r="BV75" s="84"/>
      <c r="BW75" s="85">
        <f t="shared" si="17"/>
        <v>0</v>
      </c>
      <c r="BX75" s="83">
        <f t="shared" si="44"/>
        <v>0</v>
      </c>
      <c r="BY75" s="84"/>
      <c r="BZ75" s="85">
        <f t="shared" si="18"/>
        <v>0</v>
      </c>
      <c r="CA75" s="83">
        <f t="shared" si="45"/>
        <v>0</v>
      </c>
      <c r="CB75" s="84"/>
      <c r="CC75" s="85">
        <f t="shared" si="19"/>
        <v>0</v>
      </c>
      <c r="CD75" s="83">
        <f t="shared" si="46"/>
        <v>0</v>
      </c>
      <c r="CE75" s="84"/>
      <c r="CF75" s="85">
        <f t="shared" si="20"/>
        <v>0</v>
      </c>
      <c r="CG75" s="83">
        <f t="shared" si="47"/>
        <v>0</v>
      </c>
      <c r="CH75" s="84"/>
      <c r="CI75" s="85">
        <f t="shared" si="21"/>
        <v>0</v>
      </c>
      <c r="CJ75" s="83">
        <f t="shared" si="48"/>
        <v>0</v>
      </c>
      <c r="CK75" s="84"/>
      <c r="CL75" s="85">
        <f t="shared" si="22"/>
        <v>0</v>
      </c>
      <c r="CM75" s="83">
        <f t="shared" si="49"/>
        <v>0</v>
      </c>
      <c r="CN75" s="84"/>
      <c r="CO75" s="85">
        <f t="shared" si="23"/>
        <v>0</v>
      </c>
      <c r="CP75" s="83">
        <f t="shared" si="50"/>
        <v>0</v>
      </c>
      <c r="CQ75" s="84"/>
      <c r="CR75" s="85">
        <f t="shared" si="24"/>
        <v>0</v>
      </c>
      <c r="CS75" s="26">
        <v>1</v>
      </c>
    </row>
    <row r="76" spans="1:97">
      <c r="A76" s="57">
        <v>2</v>
      </c>
      <c r="B76" s="58">
        <f>'advisory roster'!B28</f>
        <v>0</v>
      </c>
      <c r="C76" s="67" t="s">
        <v>20</v>
      </c>
      <c r="D76" s="60">
        <f>'advisory roster'!D28</f>
        <v>0</v>
      </c>
      <c r="E76" s="55" t="s">
        <v>124</v>
      </c>
      <c r="F76" s="61">
        <f t="shared" ref="F76:F94" si="55">F26</f>
        <v>0</v>
      </c>
      <c r="G76" s="62">
        <f>'advisory roster'!AE28</f>
        <v>0</v>
      </c>
      <c r="H76" s="57">
        <f>'advisory roster'!F28</f>
        <v>0</v>
      </c>
      <c r="J76" s="26">
        <v>2</v>
      </c>
      <c r="K76" s="55">
        <f t="shared" ref="K76:K94" si="56">BN76</f>
        <v>0</v>
      </c>
      <c r="L76" s="55">
        <f t="shared" ref="L76:L94" si="57">BQ76</f>
        <v>0</v>
      </c>
      <c r="M76" s="55">
        <f t="shared" ref="M76:M94" si="58">BT76</f>
        <v>0</v>
      </c>
      <c r="N76" s="55">
        <f t="shared" ref="N76:N94" si="59">BW76</f>
        <v>0</v>
      </c>
      <c r="O76" s="55">
        <f t="shared" ref="O76:O94" si="60">BZ76</f>
        <v>0</v>
      </c>
      <c r="P76" s="55">
        <f t="shared" ref="P76:P94" si="61">CC76</f>
        <v>0</v>
      </c>
      <c r="Q76" s="55">
        <f t="shared" ref="Q76:Q94" si="62">CF76</f>
        <v>0</v>
      </c>
      <c r="R76" s="55">
        <f t="shared" ref="R76:R94" si="63">CI76</f>
        <v>0</v>
      </c>
      <c r="S76" s="55">
        <f t="shared" ref="S76:S94" si="64">CL76</f>
        <v>0</v>
      </c>
      <c r="T76" s="55">
        <f t="shared" ref="T76:T94" si="65">CO76</f>
        <v>0</v>
      </c>
      <c r="U76" s="55">
        <f t="shared" ref="U76:U94" si="66">CR76</f>
        <v>0</v>
      </c>
      <c r="V76" s="117"/>
      <c r="W76" s="63" t="e">
        <f t="shared" si="37"/>
        <v>#DIV/0!</v>
      </c>
      <c r="X76" s="69">
        <f t="shared" si="53"/>
        <v>0</v>
      </c>
      <c r="Y76" s="55" t="e">
        <f t="shared" si="38"/>
        <v>#DIV/0!</v>
      </c>
      <c r="Z76" s="55">
        <f>RANK(X76,($X$59:$X$72,$X$75:$X$94),0)</f>
        <v>1</v>
      </c>
      <c r="AB76" s="55">
        <f t="shared" si="39"/>
        <v>0</v>
      </c>
      <c r="AC76" s="55">
        <f t="shared" si="13"/>
        <v>0</v>
      </c>
      <c r="AD76" s="55">
        <f t="shared" si="40"/>
        <v>0</v>
      </c>
      <c r="AE76" s="64">
        <v>2</v>
      </c>
      <c r="AF76" s="27"/>
      <c r="AG76" s="57">
        <v>2</v>
      </c>
      <c r="AH76" s="58">
        <f>'advisory roster'!B28</f>
        <v>0</v>
      </c>
      <c r="AI76" s="59" t="s">
        <v>20</v>
      </c>
      <c r="AJ76" s="60">
        <f>'advisory roster'!D28</f>
        <v>0</v>
      </c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65" t="e">
        <f t="shared" si="54"/>
        <v>#DIV/0!</v>
      </c>
      <c r="AX76" s="26">
        <v>2</v>
      </c>
      <c r="AY76" s="55"/>
      <c r="AZ76" s="55"/>
      <c r="BA76" s="55"/>
      <c r="BC76" s="26">
        <v>2</v>
      </c>
      <c r="BD76" s="55"/>
      <c r="BE76" s="55"/>
      <c r="BF76" s="55"/>
      <c r="BG76" s="55"/>
      <c r="BH76" s="55"/>
      <c r="BI76" s="55"/>
      <c r="BK76" s="26">
        <v>2</v>
      </c>
      <c r="BL76" s="83">
        <f t="shared" si="51"/>
        <v>0</v>
      </c>
      <c r="BM76" s="84"/>
      <c r="BN76" s="85">
        <f t="shared" si="41"/>
        <v>0</v>
      </c>
      <c r="BO76" s="83">
        <f t="shared" si="52"/>
        <v>0</v>
      </c>
      <c r="BP76" s="84"/>
      <c r="BQ76" s="85">
        <f t="shared" si="15"/>
        <v>0</v>
      </c>
      <c r="BR76" s="83">
        <f t="shared" si="42"/>
        <v>0</v>
      </c>
      <c r="BS76" s="84"/>
      <c r="BT76" s="85">
        <f t="shared" si="16"/>
        <v>0</v>
      </c>
      <c r="BU76" s="83">
        <f t="shared" si="43"/>
        <v>0</v>
      </c>
      <c r="BV76" s="84"/>
      <c r="BW76" s="85">
        <f t="shared" si="17"/>
        <v>0</v>
      </c>
      <c r="BX76" s="83">
        <f t="shared" si="44"/>
        <v>0</v>
      </c>
      <c r="BY76" s="84"/>
      <c r="BZ76" s="85">
        <f t="shared" si="18"/>
        <v>0</v>
      </c>
      <c r="CA76" s="83">
        <f t="shared" si="45"/>
        <v>0</v>
      </c>
      <c r="CB76" s="84"/>
      <c r="CC76" s="85">
        <f t="shared" si="19"/>
        <v>0</v>
      </c>
      <c r="CD76" s="83">
        <f t="shared" si="46"/>
        <v>0</v>
      </c>
      <c r="CE76" s="84"/>
      <c r="CF76" s="85">
        <f t="shared" si="20"/>
        <v>0</v>
      </c>
      <c r="CG76" s="83">
        <f t="shared" si="47"/>
        <v>0</v>
      </c>
      <c r="CH76" s="84"/>
      <c r="CI76" s="85">
        <f t="shared" si="21"/>
        <v>0</v>
      </c>
      <c r="CJ76" s="83">
        <f t="shared" si="48"/>
        <v>0</v>
      </c>
      <c r="CK76" s="84"/>
      <c r="CL76" s="85">
        <f t="shared" si="22"/>
        <v>0</v>
      </c>
      <c r="CM76" s="83">
        <f t="shared" si="49"/>
        <v>0</v>
      </c>
      <c r="CN76" s="84"/>
      <c r="CO76" s="85">
        <f t="shared" si="23"/>
        <v>0</v>
      </c>
      <c r="CP76" s="83">
        <f t="shared" si="50"/>
        <v>0</v>
      </c>
      <c r="CQ76" s="84"/>
      <c r="CR76" s="85">
        <f t="shared" si="24"/>
        <v>0</v>
      </c>
      <c r="CS76" s="26">
        <v>2</v>
      </c>
    </row>
    <row r="77" spans="1:97">
      <c r="A77" s="57">
        <v>3</v>
      </c>
      <c r="B77" s="58">
        <f>'advisory roster'!B29</f>
        <v>0</v>
      </c>
      <c r="C77" s="59" t="s">
        <v>20</v>
      </c>
      <c r="D77" s="60">
        <f>'advisory roster'!D29</f>
        <v>0</v>
      </c>
      <c r="E77" s="55" t="s">
        <v>124</v>
      </c>
      <c r="F77" s="61">
        <f t="shared" si="55"/>
        <v>0</v>
      </c>
      <c r="G77" s="62">
        <f>'advisory roster'!AE29</f>
        <v>0</v>
      </c>
      <c r="H77" s="57">
        <f>'advisory roster'!F29</f>
        <v>0</v>
      </c>
      <c r="J77" s="26">
        <v>3</v>
      </c>
      <c r="K77" s="55">
        <f t="shared" si="56"/>
        <v>0</v>
      </c>
      <c r="L77" s="55">
        <f t="shared" si="57"/>
        <v>0</v>
      </c>
      <c r="M77" s="55">
        <f t="shared" si="58"/>
        <v>0</v>
      </c>
      <c r="N77" s="55">
        <f t="shared" si="59"/>
        <v>0</v>
      </c>
      <c r="O77" s="55">
        <f t="shared" si="60"/>
        <v>0</v>
      </c>
      <c r="P77" s="55">
        <f t="shared" si="61"/>
        <v>0</v>
      </c>
      <c r="Q77" s="55">
        <f t="shared" si="62"/>
        <v>0</v>
      </c>
      <c r="R77" s="55">
        <f t="shared" si="63"/>
        <v>0</v>
      </c>
      <c r="S77" s="55">
        <f t="shared" si="64"/>
        <v>0</v>
      </c>
      <c r="T77" s="55">
        <f t="shared" si="65"/>
        <v>0</v>
      </c>
      <c r="U77" s="55">
        <f t="shared" si="66"/>
        <v>0</v>
      </c>
      <c r="V77" s="117"/>
      <c r="W77" s="63" t="e">
        <f t="shared" si="37"/>
        <v>#DIV/0!</v>
      </c>
      <c r="X77" s="69">
        <f t="shared" si="53"/>
        <v>0</v>
      </c>
      <c r="Y77" s="55" t="e">
        <f t="shared" si="38"/>
        <v>#DIV/0!</v>
      </c>
      <c r="Z77" s="55">
        <f>RANK(X77,($X$59:$X$72,$X$75:$X$94),0)</f>
        <v>1</v>
      </c>
      <c r="AB77" s="55">
        <f t="shared" si="39"/>
        <v>0</v>
      </c>
      <c r="AC77" s="55">
        <f t="shared" si="13"/>
        <v>0</v>
      </c>
      <c r="AD77" s="55">
        <f t="shared" si="40"/>
        <v>0</v>
      </c>
      <c r="AE77" s="64">
        <v>3</v>
      </c>
      <c r="AF77" s="27"/>
      <c r="AG77" s="57">
        <v>3</v>
      </c>
      <c r="AH77" s="58">
        <f>'advisory roster'!B29</f>
        <v>0</v>
      </c>
      <c r="AI77" s="59" t="s">
        <v>20</v>
      </c>
      <c r="AJ77" s="60">
        <f>'advisory roster'!D29</f>
        <v>0</v>
      </c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65" t="e">
        <f t="shared" si="54"/>
        <v>#DIV/0!</v>
      </c>
      <c r="AX77" s="26">
        <v>3</v>
      </c>
      <c r="AY77" s="55"/>
      <c r="AZ77" s="55"/>
      <c r="BA77" s="55"/>
      <c r="BC77" s="26">
        <v>3</v>
      </c>
      <c r="BD77" s="55"/>
      <c r="BE77" s="55"/>
      <c r="BF77" s="55"/>
      <c r="BG77" s="55"/>
      <c r="BH77" s="55"/>
      <c r="BI77" s="55"/>
      <c r="BK77" s="26">
        <v>3</v>
      </c>
      <c r="BL77" s="83">
        <f t="shared" si="51"/>
        <v>0</v>
      </c>
      <c r="BM77" s="84"/>
      <c r="BN77" s="85">
        <f t="shared" si="41"/>
        <v>0</v>
      </c>
      <c r="BO77" s="83">
        <f t="shared" si="52"/>
        <v>0</v>
      </c>
      <c r="BP77" s="84"/>
      <c r="BQ77" s="85">
        <f t="shared" si="15"/>
        <v>0</v>
      </c>
      <c r="BR77" s="83">
        <f t="shared" si="42"/>
        <v>0</v>
      </c>
      <c r="BS77" s="84"/>
      <c r="BT77" s="85">
        <f t="shared" si="16"/>
        <v>0</v>
      </c>
      <c r="BU77" s="83">
        <f t="shared" si="43"/>
        <v>0</v>
      </c>
      <c r="BV77" s="84"/>
      <c r="BW77" s="85">
        <f t="shared" si="17"/>
        <v>0</v>
      </c>
      <c r="BX77" s="83">
        <f t="shared" si="44"/>
        <v>0</v>
      </c>
      <c r="BY77" s="84"/>
      <c r="BZ77" s="85">
        <f t="shared" si="18"/>
        <v>0</v>
      </c>
      <c r="CA77" s="83">
        <f t="shared" si="45"/>
        <v>0</v>
      </c>
      <c r="CB77" s="84"/>
      <c r="CC77" s="85">
        <f t="shared" si="19"/>
        <v>0</v>
      </c>
      <c r="CD77" s="83">
        <f t="shared" si="46"/>
        <v>0</v>
      </c>
      <c r="CE77" s="84"/>
      <c r="CF77" s="85">
        <f t="shared" si="20"/>
        <v>0</v>
      </c>
      <c r="CG77" s="83">
        <f t="shared" si="47"/>
        <v>0</v>
      </c>
      <c r="CH77" s="84"/>
      <c r="CI77" s="85">
        <f t="shared" si="21"/>
        <v>0</v>
      </c>
      <c r="CJ77" s="83">
        <f t="shared" si="48"/>
        <v>0</v>
      </c>
      <c r="CK77" s="84"/>
      <c r="CL77" s="85">
        <f t="shared" si="22"/>
        <v>0</v>
      </c>
      <c r="CM77" s="83">
        <f t="shared" si="49"/>
        <v>0</v>
      </c>
      <c r="CN77" s="84"/>
      <c r="CO77" s="85">
        <f t="shared" si="23"/>
        <v>0</v>
      </c>
      <c r="CP77" s="83">
        <f t="shared" si="50"/>
        <v>0</v>
      </c>
      <c r="CQ77" s="84"/>
      <c r="CR77" s="85">
        <f t="shared" si="24"/>
        <v>0</v>
      </c>
      <c r="CS77" s="26">
        <v>3</v>
      </c>
    </row>
    <row r="78" spans="1:97">
      <c r="A78" s="57">
        <v>4</v>
      </c>
      <c r="B78" s="58">
        <f>'advisory roster'!B30</f>
        <v>0</v>
      </c>
      <c r="C78" s="67" t="s">
        <v>20</v>
      </c>
      <c r="D78" s="60">
        <f>'advisory roster'!D30</f>
        <v>0</v>
      </c>
      <c r="E78" s="55" t="s">
        <v>124</v>
      </c>
      <c r="F78" s="61">
        <f t="shared" si="55"/>
        <v>0</v>
      </c>
      <c r="G78" s="62">
        <f>'advisory roster'!AE30</f>
        <v>0</v>
      </c>
      <c r="H78" s="57">
        <f>'advisory roster'!F30</f>
        <v>0</v>
      </c>
      <c r="J78" s="26">
        <v>4</v>
      </c>
      <c r="K78" s="55">
        <f t="shared" si="56"/>
        <v>0</v>
      </c>
      <c r="L78" s="55">
        <f t="shared" si="57"/>
        <v>0</v>
      </c>
      <c r="M78" s="55">
        <f t="shared" si="58"/>
        <v>0</v>
      </c>
      <c r="N78" s="55">
        <f t="shared" si="59"/>
        <v>0</v>
      </c>
      <c r="O78" s="55">
        <f t="shared" si="60"/>
        <v>0</v>
      </c>
      <c r="P78" s="55">
        <f t="shared" si="61"/>
        <v>0</v>
      </c>
      <c r="Q78" s="55">
        <f t="shared" si="62"/>
        <v>0</v>
      </c>
      <c r="R78" s="55">
        <f t="shared" si="63"/>
        <v>0</v>
      </c>
      <c r="S78" s="55">
        <f t="shared" si="64"/>
        <v>0</v>
      </c>
      <c r="T78" s="55">
        <f t="shared" si="65"/>
        <v>0</v>
      </c>
      <c r="U78" s="55">
        <f t="shared" si="66"/>
        <v>0</v>
      </c>
      <c r="V78" s="117"/>
      <c r="W78" s="63" t="e">
        <f t="shared" si="37"/>
        <v>#DIV/0!</v>
      </c>
      <c r="X78" s="69">
        <f t="shared" si="53"/>
        <v>0</v>
      </c>
      <c r="Y78" s="55" t="e">
        <f t="shared" si="38"/>
        <v>#DIV/0!</v>
      </c>
      <c r="Z78" s="55">
        <f>RANK(X78,($X$59:$X$72,$X$75:$X$94),0)</f>
        <v>1</v>
      </c>
      <c r="AB78" s="55">
        <f t="shared" si="39"/>
        <v>0</v>
      </c>
      <c r="AC78" s="55">
        <f t="shared" si="13"/>
        <v>0</v>
      </c>
      <c r="AD78" s="55">
        <f t="shared" si="40"/>
        <v>0</v>
      </c>
      <c r="AE78" s="64">
        <v>4</v>
      </c>
      <c r="AF78" s="27"/>
      <c r="AG78" s="57">
        <v>4</v>
      </c>
      <c r="AH78" s="58">
        <f>'advisory roster'!B30</f>
        <v>0</v>
      </c>
      <c r="AI78" s="59" t="s">
        <v>20</v>
      </c>
      <c r="AJ78" s="60">
        <f>'advisory roster'!D30</f>
        <v>0</v>
      </c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65" t="e">
        <f t="shared" si="54"/>
        <v>#DIV/0!</v>
      </c>
      <c r="AX78" s="26">
        <v>4</v>
      </c>
      <c r="AY78" s="55"/>
      <c r="AZ78" s="55"/>
      <c r="BA78" s="55"/>
      <c r="BC78" s="26">
        <v>4</v>
      </c>
      <c r="BD78" s="55"/>
      <c r="BE78" s="55"/>
      <c r="BF78" s="55"/>
      <c r="BG78" s="55"/>
      <c r="BH78" s="55"/>
      <c r="BI78" s="55"/>
      <c r="BK78" s="26">
        <v>4</v>
      </c>
      <c r="BL78" s="83">
        <f t="shared" si="51"/>
        <v>0</v>
      </c>
      <c r="BM78" s="84"/>
      <c r="BN78" s="85">
        <f t="shared" si="41"/>
        <v>0</v>
      </c>
      <c r="BO78" s="83">
        <f t="shared" si="52"/>
        <v>0</v>
      </c>
      <c r="BP78" s="84"/>
      <c r="BQ78" s="85">
        <f t="shared" si="15"/>
        <v>0</v>
      </c>
      <c r="BR78" s="83">
        <f t="shared" si="42"/>
        <v>0</v>
      </c>
      <c r="BS78" s="84"/>
      <c r="BT78" s="85">
        <f t="shared" si="16"/>
        <v>0</v>
      </c>
      <c r="BU78" s="83">
        <f t="shared" si="43"/>
        <v>0</v>
      </c>
      <c r="BV78" s="84"/>
      <c r="BW78" s="85">
        <f t="shared" si="17"/>
        <v>0</v>
      </c>
      <c r="BX78" s="83">
        <f t="shared" si="44"/>
        <v>0</v>
      </c>
      <c r="BY78" s="84"/>
      <c r="BZ78" s="85">
        <f t="shared" si="18"/>
        <v>0</v>
      </c>
      <c r="CA78" s="83">
        <f t="shared" si="45"/>
        <v>0</v>
      </c>
      <c r="CB78" s="84"/>
      <c r="CC78" s="85">
        <f t="shared" si="19"/>
        <v>0</v>
      </c>
      <c r="CD78" s="83">
        <f t="shared" si="46"/>
        <v>0</v>
      </c>
      <c r="CE78" s="84"/>
      <c r="CF78" s="85">
        <f t="shared" si="20"/>
        <v>0</v>
      </c>
      <c r="CG78" s="83">
        <f t="shared" si="47"/>
        <v>0</v>
      </c>
      <c r="CH78" s="84"/>
      <c r="CI78" s="85">
        <f t="shared" si="21"/>
        <v>0</v>
      </c>
      <c r="CJ78" s="83">
        <f t="shared" si="48"/>
        <v>0</v>
      </c>
      <c r="CK78" s="84"/>
      <c r="CL78" s="85">
        <f t="shared" si="22"/>
        <v>0</v>
      </c>
      <c r="CM78" s="83">
        <f t="shared" si="49"/>
        <v>0</v>
      </c>
      <c r="CN78" s="84"/>
      <c r="CO78" s="85">
        <f t="shared" si="23"/>
        <v>0</v>
      </c>
      <c r="CP78" s="83">
        <f t="shared" si="50"/>
        <v>0</v>
      </c>
      <c r="CQ78" s="84"/>
      <c r="CR78" s="85">
        <f t="shared" si="24"/>
        <v>0</v>
      </c>
      <c r="CS78" s="26">
        <v>4</v>
      </c>
    </row>
    <row r="79" spans="1:97">
      <c r="A79" s="57">
        <v>5</v>
      </c>
      <c r="B79" s="58">
        <f>'advisory roster'!B31</f>
        <v>0</v>
      </c>
      <c r="C79" s="59" t="s">
        <v>20</v>
      </c>
      <c r="D79" s="60">
        <f>'advisory roster'!D31</f>
        <v>0</v>
      </c>
      <c r="E79" s="55" t="s">
        <v>124</v>
      </c>
      <c r="F79" s="61">
        <f t="shared" si="55"/>
        <v>0</v>
      </c>
      <c r="G79" s="62">
        <f>'advisory roster'!AE31</f>
        <v>0</v>
      </c>
      <c r="H79" s="57">
        <f>'advisory roster'!F31</f>
        <v>0</v>
      </c>
      <c r="J79" s="26">
        <v>5</v>
      </c>
      <c r="K79" s="55">
        <f t="shared" si="56"/>
        <v>0</v>
      </c>
      <c r="L79" s="55">
        <f t="shared" si="57"/>
        <v>0</v>
      </c>
      <c r="M79" s="55">
        <f t="shared" si="58"/>
        <v>0</v>
      </c>
      <c r="N79" s="55">
        <f t="shared" si="59"/>
        <v>0</v>
      </c>
      <c r="O79" s="55">
        <f t="shared" si="60"/>
        <v>0</v>
      </c>
      <c r="P79" s="55">
        <f t="shared" si="61"/>
        <v>0</v>
      </c>
      <c r="Q79" s="55">
        <f t="shared" si="62"/>
        <v>0</v>
      </c>
      <c r="R79" s="55">
        <f t="shared" si="63"/>
        <v>0</v>
      </c>
      <c r="S79" s="55">
        <f t="shared" si="64"/>
        <v>0</v>
      </c>
      <c r="T79" s="55">
        <f t="shared" si="65"/>
        <v>0</v>
      </c>
      <c r="U79" s="55">
        <f t="shared" si="66"/>
        <v>0</v>
      </c>
      <c r="V79" s="117"/>
      <c r="W79" s="63" t="e">
        <f t="shared" si="37"/>
        <v>#DIV/0!</v>
      </c>
      <c r="X79" s="69">
        <f t="shared" si="53"/>
        <v>0</v>
      </c>
      <c r="Y79" s="55" t="e">
        <f t="shared" si="38"/>
        <v>#DIV/0!</v>
      </c>
      <c r="Z79" s="55">
        <f>RANK(X79,($X$59:$X$72,$X$75:$X$94),0)</f>
        <v>1</v>
      </c>
      <c r="AB79" s="55">
        <f t="shared" si="39"/>
        <v>0</v>
      </c>
      <c r="AC79" s="55">
        <f t="shared" si="13"/>
        <v>0</v>
      </c>
      <c r="AD79" s="55">
        <f t="shared" si="40"/>
        <v>0</v>
      </c>
      <c r="AE79" s="64">
        <v>5</v>
      </c>
      <c r="AF79" s="27"/>
      <c r="AG79" s="57">
        <v>5</v>
      </c>
      <c r="AH79" s="58">
        <f>'advisory roster'!B31</f>
        <v>0</v>
      </c>
      <c r="AI79" s="59" t="s">
        <v>20</v>
      </c>
      <c r="AJ79" s="60">
        <f>'advisory roster'!D31</f>
        <v>0</v>
      </c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65" t="e">
        <f t="shared" si="54"/>
        <v>#DIV/0!</v>
      </c>
      <c r="AX79" s="26">
        <v>5</v>
      </c>
      <c r="AY79" s="55"/>
      <c r="AZ79" s="55"/>
      <c r="BA79" s="55"/>
      <c r="BC79" s="26">
        <v>5</v>
      </c>
      <c r="BD79" s="55"/>
      <c r="BE79" s="55"/>
      <c r="BF79" s="55"/>
      <c r="BG79" s="55"/>
      <c r="BH79" s="55"/>
      <c r="BI79" s="55"/>
      <c r="BK79" s="26">
        <v>5</v>
      </c>
      <c r="BL79" s="83">
        <f t="shared" si="51"/>
        <v>0</v>
      </c>
      <c r="BM79" s="84"/>
      <c r="BN79" s="85">
        <f t="shared" si="41"/>
        <v>0</v>
      </c>
      <c r="BO79" s="83">
        <f t="shared" si="52"/>
        <v>0</v>
      </c>
      <c r="BP79" s="84"/>
      <c r="BQ79" s="85">
        <f t="shared" si="15"/>
        <v>0</v>
      </c>
      <c r="BR79" s="83">
        <f t="shared" si="42"/>
        <v>0</v>
      </c>
      <c r="BS79" s="84"/>
      <c r="BT79" s="85">
        <f t="shared" si="16"/>
        <v>0</v>
      </c>
      <c r="BU79" s="83">
        <f t="shared" si="43"/>
        <v>0</v>
      </c>
      <c r="BV79" s="84"/>
      <c r="BW79" s="85">
        <f t="shared" si="17"/>
        <v>0</v>
      </c>
      <c r="BX79" s="83">
        <f t="shared" si="44"/>
        <v>0</v>
      </c>
      <c r="BY79" s="84"/>
      <c r="BZ79" s="85">
        <f t="shared" si="18"/>
        <v>0</v>
      </c>
      <c r="CA79" s="83">
        <f t="shared" si="45"/>
        <v>0</v>
      </c>
      <c r="CB79" s="84"/>
      <c r="CC79" s="85">
        <f t="shared" si="19"/>
        <v>0</v>
      </c>
      <c r="CD79" s="83">
        <f t="shared" si="46"/>
        <v>0</v>
      </c>
      <c r="CE79" s="84"/>
      <c r="CF79" s="85">
        <f t="shared" si="20"/>
        <v>0</v>
      </c>
      <c r="CG79" s="83">
        <f t="shared" si="47"/>
        <v>0</v>
      </c>
      <c r="CH79" s="84"/>
      <c r="CI79" s="85">
        <f t="shared" si="21"/>
        <v>0</v>
      </c>
      <c r="CJ79" s="83">
        <f t="shared" si="48"/>
        <v>0</v>
      </c>
      <c r="CK79" s="84"/>
      <c r="CL79" s="85">
        <f t="shared" si="22"/>
        <v>0</v>
      </c>
      <c r="CM79" s="83">
        <f t="shared" si="49"/>
        <v>0</v>
      </c>
      <c r="CN79" s="84"/>
      <c r="CO79" s="85">
        <f t="shared" si="23"/>
        <v>0</v>
      </c>
      <c r="CP79" s="83">
        <f t="shared" si="50"/>
        <v>0</v>
      </c>
      <c r="CQ79" s="84"/>
      <c r="CR79" s="85">
        <f t="shared" si="24"/>
        <v>0</v>
      </c>
      <c r="CS79" s="26">
        <v>5</v>
      </c>
    </row>
    <row r="80" spans="1:97">
      <c r="A80" s="57">
        <v>6</v>
      </c>
      <c r="B80" s="58">
        <f>'advisory roster'!B32</f>
        <v>0</v>
      </c>
      <c r="C80" s="67" t="s">
        <v>20</v>
      </c>
      <c r="D80" s="60">
        <f>'advisory roster'!D32</f>
        <v>0</v>
      </c>
      <c r="E80" s="55" t="s">
        <v>124</v>
      </c>
      <c r="F80" s="61">
        <f t="shared" si="55"/>
        <v>0</v>
      </c>
      <c r="G80" s="62">
        <f>'advisory roster'!AE32</f>
        <v>0</v>
      </c>
      <c r="H80" s="57">
        <f>'advisory roster'!F32</f>
        <v>0</v>
      </c>
      <c r="J80" s="26">
        <v>6</v>
      </c>
      <c r="K80" s="55">
        <f t="shared" si="56"/>
        <v>0</v>
      </c>
      <c r="L80" s="55">
        <f t="shared" si="57"/>
        <v>0</v>
      </c>
      <c r="M80" s="55">
        <f t="shared" si="58"/>
        <v>0</v>
      </c>
      <c r="N80" s="55">
        <f t="shared" si="59"/>
        <v>0</v>
      </c>
      <c r="O80" s="55">
        <f t="shared" si="60"/>
        <v>0</v>
      </c>
      <c r="P80" s="55">
        <f t="shared" si="61"/>
        <v>0</v>
      </c>
      <c r="Q80" s="55">
        <f t="shared" si="62"/>
        <v>0</v>
      </c>
      <c r="R80" s="55">
        <f t="shared" si="63"/>
        <v>0</v>
      </c>
      <c r="S80" s="55">
        <f t="shared" si="64"/>
        <v>0</v>
      </c>
      <c r="T80" s="55">
        <f t="shared" si="65"/>
        <v>0</v>
      </c>
      <c r="U80" s="55">
        <f t="shared" si="66"/>
        <v>0</v>
      </c>
      <c r="V80" s="117"/>
      <c r="W80" s="63" t="e">
        <f t="shared" si="37"/>
        <v>#DIV/0!</v>
      </c>
      <c r="X80" s="69">
        <f t="shared" si="53"/>
        <v>0</v>
      </c>
      <c r="Y80" s="55" t="e">
        <f t="shared" si="38"/>
        <v>#DIV/0!</v>
      </c>
      <c r="Z80" s="55">
        <f>RANK(X80,($X$59:$X$72,$X$75:$X$94),0)</f>
        <v>1</v>
      </c>
      <c r="AB80" s="55">
        <f t="shared" si="39"/>
        <v>0</v>
      </c>
      <c r="AC80" s="55">
        <f t="shared" si="13"/>
        <v>0</v>
      </c>
      <c r="AD80" s="55">
        <f t="shared" si="40"/>
        <v>0</v>
      </c>
      <c r="AE80" s="64">
        <v>6</v>
      </c>
      <c r="AF80" s="27"/>
      <c r="AG80" s="57">
        <v>6</v>
      </c>
      <c r="AH80" s="58">
        <f>'advisory roster'!B32</f>
        <v>0</v>
      </c>
      <c r="AI80" s="59" t="s">
        <v>20</v>
      </c>
      <c r="AJ80" s="60">
        <f>'advisory roster'!D32</f>
        <v>0</v>
      </c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5"/>
      <c r="AV80" s="55"/>
      <c r="AW80" s="65" t="e">
        <f t="shared" si="54"/>
        <v>#DIV/0!</v>
      </c>
      <c r="AX80" s="26">
        <v>6</v>
      </c>
      <c r="AY80" s="55"/>
      <c r="AZ80" s="55"/>
      <c r="BA80" s="55"/>
      <c r="BC80" s="26">
        <v>6</v>
      </c>
      <c r="BD80" s="55"/>
      <c r="BE80" s="55"/>
      <c r="BF80" s="55"/>
      <c r="BG80" s="55"/>
      <c r="BH80" s="55"/>
      <c r="BI80" s="55"/>
      <c r="BK80" s="26">
        <v>6</v>
      </c>
      <c r="BL80" s="83">
        <f t="shared" si="51"/>
        <v>0</v>
      </c>
      <c r="BM80" s="84"/>
      <c r="BN80" s="85">
        <f t="shared" si="41"/>
        <v>0</v>
      </c>
      <c r="BO80" s="83">
        <f t="shared" si="52"/>
        <v>0</v>
      </c>
      <c r="BP80" s="84"/>
      <c r="BQ80" s="85">
        <f t="shared" si="15"/>
        <v>0</v>
      </c>
      <c r="BR80" s="83">
        <f t="shared" si="42"/>
        <v>0</v>
      </c>
      <c r="BS80" s="84"/>
      <c r="BT80" s="85">
        <f t="shared" si="16"/>
        <v>0</v>
      </c>
      <c r="BU80" s="83">
        <f t="shared" si="43"/>
        <v>0</v>
      </c>
      <c r="BV80" s="84"/>
      <c r="BW80" s="85">
        <f t="shared" si="17"/>
        <v>0</v>
      </c>
      <c r="BX80" s="83">
        <f t="shared" si="44"/>
        <v>0</v>
      </c>
      <c r="BY80" s="84"/>
      <c r="BZ80" s="85">
        <f t="shared" si="18"/>
        <v>0</v>
      </c>
      <c r="CA80" s="83">
        <f t="shared" si="45"/>
        <v>0</v>
      </c>
      <c r="CB80" s="84"/>
      <c r="CC80" s="85">
        <f t="shared" si="19"/>
        <v>0</v>
      </c>
      <c r="CD80" s="83">
        <f t="shared" si="46"/>
        <v>0</v>
      </c>
      <c r="CE80" s="84"/>
      <c r="CF80" s="85">
        <f t="shared" si="20"/>
        <v>0</v>
      </c>
      <c r="CG80" s="83">
        <f t="shared" si="47"/>
        <v>0</v>
      </c>
      <c r="CH80" s="84"/>
      <c r="CI80" s="85">
        <f t="shared" si="21"/>
        <v>0</v>
      </c>
      <c r="CJ80" s="83">
        <f t="shared" si="48"/>
        <v>0</v>
      </c>
      <c r="CK80" s="84"/>
      <c r="CL80" s="85">
        <f t="shared" si="22"/>
        <v>0</v>
      </c>
      <c r="CM80" s="83">
        <f t="shared" si="49"/>
        <v>0</v>
      </c>
      <c r="CN80" s="84"/>
      <c r="CO80" s="85">
        <f t="shared" si="23"/>
        <v>0</v>
      </c>
      <c r="CP80" s="83">
        <f t="shared" si="50"/>
        <v>0</v>
      </c>
      <c r="CQ80" s="84"/>
      <c r="CR80" s="85">
        <f t="shared" si="24"/>
        <v>0</v>
      </c>
      <c r="CS80" s="26">
        <v>6</v>
      </c>
    </row>
    <row r="81" spans="1:97">
      <c r="A81" s="57">
        <v>7</v>
      </c>
      <c r="B81" s="58">
        <f>'advisory roster'!B33</f>
        <v>0</v>
      </c>
      <c r="C81" s="59" t="s">
        <v>20</v>
      </c>
      <c r="D81" s="60">
        <f>'advisory roster'!D33</f>
        <v>0</v>
      </c>
      <c r="E81" s="55" t="s">
        <v>124</v>
      </c>
      <c r="F81" s="61">
        <f t="shared" si="55"/>
        <v>0</v>
      </c>
      <c r="G81" s="62">
        <f>'advisory roster'!AE33</f>
        <v>0</v>
      </c>
      <c r="H81" s="57">
        <f>'advisory roster'!F33</f>
        <v>0</v>
      </c>
      <c r="J81" s="26">
        <v>7</v>
      </c>
      <c r="K81" s="55">
        <f t="shared" si="56"/>
        <v>0</v>
      </c>
      <c r="L81" s="55">
        <f t="shared" si="57"/>
        <v>0</v>
      </c>
      <c r="M81" s="55">
        <f t="shared" si="58"/>
        <v>0</v>
      </c>
      <c r="N81" s="55">
        <f t="shared" si="59"/>
        <v>0</v>
      </c>
      <c r="O81" s="55">
        <f t="shared" si="60"/>
        <v>0</v>
      </c>
      <c r="P81" s="55">
        <f t="shared" si="61"/>
        <v>0</v>
      </c>
      <c r="Q81" s="55">
        <f t="shared" si="62"/>
        <v>0</v>
      </c>
      <c r="R81" s="55">
        <f t="shared" si="63"/>
        <v>0</v>
      </c>
      <c r="S81" s="55">
        <f t="shared" si="64"/>
        <v>0</v>
      </c>
      <c r="T81" s="55">
        <f t="shared" si="65"/>
        <v>0</v>
      </c>
      <c r="U81" s="55">
        <f t="shared" si="66"/>
        <v>0</v>
      </c>
      <c r="V81" s="117"/>
      <c r="W81" s="63" t="e">
        <f t="shared" si="37"/>
        <v>#DIV/0!</v>
      </c>
      <c r="X81" s="69">
        <f t="shared" si="53"/>
        <v>0</v>
      </c>
      <c r="Y81" s="55" t="e">
        <f t="shared" si="38"/>
        <v>#DIV/0!</v>
      </c>
      <c r="Z81" s="55">
        <f>RANK(X81,($X$59:$X$72,$X$75:$X$94),0)</f>
        <v>1</v>
      </c>
      <c r="AB81" s="55">
        <f t="shared" si="39"/>
        <v>0</v>
      </c>
      <c r="AC81" s="55">
        <f t="shared" si="13"/>
        <v>0</v>
      </c>
      <c r="AD81" s="55">
        <f t="shared" si="40"/>
        <v>0</v>
      </c>
      <c r="AE81" s="64">
        <v>7</v>
      </c>
      <c r="AF81" s="27"/>
      <c r="AG81" s="57">
        <v>7</v>
      </c>
      <c r="AH81" s="58">
        <f>'advisory roster'!B33</f>
        <v>0</v>
      </c>
      <c r="AI81" s="59" t="s">
        <v>20</v>
      </c>
      <c r="AJ81" s="60">
        <f>'advisory roster'!D33</f>
        <v>0</v>
      </c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5"/>
      <c r="AV81" s="55"/>
      <c r="AW81" s="65" t="e">
        <f t="shared" si="54"/>
        <v>#DIV/0!</v>
      </c>
      <c r="AX81" s="26">
        <v>7</v>
      </c>
      <c r="AY81" s="55"/>
      <c r="AZ81" s="55"/>
      <c r="BA81" s="55"/>
      <c r="BC81" s="26">
        <v>7</v>
      </c>
      <c r="BD81" s="55"/>
      <c r="BE81" s="55"/>
      <c r="BF81" s="55"/>
      <c r="BG81" s="55"/>
      <c r="BH81" s="55"/>
      <c r="BI81" s="55"/>
      <c r="BK81" s="26">
        <v>7</v>
      </c>
      <c r="BL81" s="83">
        <f t="shared" si="51"/>
        <v>0</v>
      </c>
      <c r="BM81" s="84"/>
      <c r="BN81" s="85">
        <f t="shared" si="41"/>
        <v>0</v>
      </c>
      <c r="BO81" s="83">
        <f t="shared" si="52"/>
        <v>0</v>
      </c>
      <c r="BP81" s="84"/>
      <c r="BQ81" s="85">
        <f t="shared" si="15"/>
        <v>0</v>
      </c>
      <c r="BR81" s="83">
        <f t="shared" si="42"/>
        <v>0</v>
      </c>
      <c r="BS81" s="84"/>
      <c r="BT81" s="85">
        <f t="shared" si="16"/>
        <v>0</v>
      </c>
      <c r="BU81" s="83">
        <f t="shared" si="43"/>
        <v>0</v>
      </c>
      <c r="BV81" s="84"/>
      <c r="BW81" s="85">
        <f t="shared" si="17"/>
        <v>0</v>
      </c>
      <c r="BX81" s="83">
        <f t="shared" si="44"/>
        <v>0</v>
      </c>
      <c r="BY81" s="84"/>
      <c r="BZ81" s="85">
        <f t="shared" si="18"/>
        <v>0</v>
      </c>
      <c r="CA81" s="83">
        <f t="shared" si="45"/>
        <v>0</v>
      </c>
      <c r="CB81" s="84"/>
      <c r="CC81" s="85">
        <f t="shared" si="19"/>
        <v>0</v>
      </c>
      <c r="CD81" s="83">
        <f t="shared" si="46"/>
        <v>0</v>
      </c>
      <c r="CE81" s="84"/>
      <c r="CF81" s="85">
        <f t="shared" si="20"/>
        <v>0</v>
      </c>
      <c r="CG81" s="83">
        <f t="shared" si="47"/>
        <v>0</v>
      </c>
      <c r="CH81" s="84"/>
      <c r="CI81" s="85">
        <f t="shared" si="21"/>
        <v>0</v>
      </c>
      <c r="CJ81" s="83">
        <f t="shared" si="48"/>
        <v>0</v>
      </c>
      <c r="CK81" s="84"/>
      <c r="CL81" s="85">
        <f t="shared" si="22"/>
        <v>0</v>
      </c>
      <c r="CM81" s="83">
        <f t="shared" si="49"/>
        <v>0</v>
      </c>
      <c r="CN81" s="84"/>
      <c r="CO81" s="85">
        <f t="shared" si="23"/>
        <v>0</v>
      </c>
      <c r="CP81" s="83">
        <f t="shared" si="50"/>
        <v>0</v>
      </c>
      <c r="CQ81" s="84"/>
      <c r="CR81" s="85">
        <f t="shared" si="24"/>
        <v>0</v>
      </c>
      <c r="CS81" s="26">
        <v>7</v>
      </c>
    </row>
    <row r="82" spans="1:97">
      <c r="A82" s="57">
        <v>8</v>
      </c>
      <c r="B82" s="58">
        <f>'advisory roster'!B34</f>
        <v>0</v>
      </c>
      <c r="C82" s="67" t="s">
        <v>20</v>
      </c>
      <c r="D82" s="60">
        <f>'advisory roster'!D34</f>
        <v>0</v>
      </c>
      <c r="E82" s="55" t="s">
        <v>124</v>
      </c>
      <c r="F82" s="61">
        <f t="shared" si="55"/>
        <v>0</v>
      </c>
      <c r="G82" s="62">
        <f>'advisory roster'!AE34</f>
        <v>0</v>
      </c>
      <c r="H82" s="57">
        <f>'advisory roster'!F34</f>
        <v>0</v>
      </c>
      <c r="J82" s="26">
        <v>8</v>
      </c>
      <c r="K82" s="55">
        <f t="shared" si="56"/>
        <v>0</v>
      </c>
      <c r="L82" s="55">
        <f t="shared" si="57"/>
        <v>0</v>
      </c>
      <c r="M82" s="55">
        <f t="shared" si="58"/>
        <v>0</v>
      </c>
      <c r="N82" s="55">
        <f t="shared" si="59"/>
        <v>0</v>
      </c>
      <c r="O82" s="55">
        <f t="shared" si="60"/>
        <v>0</v>
      </c>
      <c r="P82" s="55">
        <f t="shared" si="61"/>
        <v>0</v>
      </c>
      <c r="Q82" s="55">
        <f t="shared" si="62"/>
        <v>0</v>
      </c>
      <c r="R82" s="55">
        <f t="shared" si="63"/>
        <v>0</v>
      </c>
      <c r="S82" s="55">
        <f t="shared" si="64"/>
        <v>0</v>
      </c>
      <c r="T82" s="55">
        <f t="shared" si="65"/>
        <v>0</v>
      </c>
      <c r="U82" s="55">
        <f t="shared" si="66"/>
        <v>0</v>
      </c>
      <c r="V82" s="117"/>
      <c r="W82" s="63" t="e">
        <f t="shared" si="37"/>
        <v>#DIV/0!</v>
      </c>
      <c r="X82" s="69">
        <f t="shared" si="53"/>
        <v>0</v>
      </c>
      <c r="Y82" s="55" t="e">
        <f t="shared" si="38"/>
        <v>#DIV/0!</v>
      </c>
      <c r="Z82" s="55">
        <f>RANK(X82,($X$59:$X$72,$X$75:$X$94),0)</f>
        <v>1</v>
      </c>
      <c r="AB82" s="55">
        <f t="shared" si="39"/>
        <v>0</v>
      </c>
      <c r="AC82" s="55">
        <f t="shared" si="13"/>
        <v>0</v>
      </c>
      <c r="AD82" s="55">
        <f t="shared" si="40"/>
        <v>0</v>
      </c>
      <c r="AE82" s="64">
        <v>8</v>
      </c>
      <c r="AF82" s="27"/>
      <c r="AG82" s="57">
        <v>8</v>
      </c>
      <c r="AH82" s="58">
        <f>'advisory roster'!B34</f>
        <v>0</v>
      </c>
      <c r="AI82" s="59" t="s">
        <v>20</v>
      </c>
      <c r="AJ82" s="60">
        <f>'advisory roster'!D34</f>
        <v>0</v>
      </c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5"/>
      <c r="AV82" s="55"/>
      <c r="AW82" s="65" t="e">
        <f t="shared" si="54"/>
        <v>#DIV/0!</v>
      </c>
      <c r="AX82" s="26">
        <v>8</v>
      </c>
      <c r="AY82" s="55"/>
      <c r="AZ82" s="55"/>
      <c r="BA82" s="55"/>
      <c r="BC82" s="26">
        <v>8</v>
      </c>
      <c r="BD82" s="55"/>
      <c r="BE82" s="55"/>
      <c r="BF82" s="55"/>
      <c r="BG82" s="55"/>
      <c r="BH82" s="55"/>
      <c r="BI82" s="55"/>
      <c r="BK82" s="26">
        <v>8</v>
      </c>
      <c r="BL82" s="83">
        <f t="shared" si="51"/>
        <v>0</v>
      </c>
      <c r="BM82" s="84"/>
      <c r="BN82" s="85">
        <f t="shared" si="41"/>
        <v>0</v>
      </c>
      <c r="BO82" s="83">
        <f t="shared" si="52"/>
        <v>0</v>
      </c>
      <c r="BP82" s="84"/>
      <c r="BQ82" s="85">
        <f t="shared" si="15"/>
        <v>0</v>
      </c>
      <c r="BR82" s="83">
        <f t="shared" si="42"/>
        <v>0</v>
      </c>
      <c r="BS82" s="84"/>
      <c r="BT82" s="85">
        <f t="shared" si="16"/>
        <v>0</v>
      </c>
      <c r="BU82" s="83">
        <f t="shared" si="43"/>
        <v>0</v>
      </c>
      <c r="BV82" s="84"/>
      <c r="BW82" s="85">
        <f t="shared" si="17"/>
        <v>0</v>
      </c>
      <c r="BX82" s="83">
        <f t="shared" si="44"/>
        <v>0</v>
      </c>
      <c r="BY82" s="84"/>
      <c r="BZ82" s="85">
        <f t="shared" si="18"/>
        <v>0</v>
      </c>
      <c r="CA82" s="83">
        <f t="shared" si="45"/>
        <v>0</v>
      </c>
      <c r="CB82" s="84"/>
      <c r="CC82" s="85">
        <f t="shared" si="19"/>
        <v>0</v>
      </c>
      <c r="CD82" s="83">
        <f t="shared" si="46"/>
        <v>0</v>
      </c>
      <c r="CE82" s="84"/>
      <c r="CF82" s="85">
        <f t="shared" si="20"/>
        <v>0</v>
      </c>
      <c r="CG82" s="83">
        <f t="shared" si="47"/>
        <v>0</v>
      </c>
      <c r="CH82" s="84"/>
      <c r="CI82" s="85">
        <f t="shared" si="21"/>
        <v>0</v>
      </c>
      <c r="CJ82" s="83">
        <f t="shared" si="48"/>
        <v>0</v>
      </c>
      <c r="CK82" s="84"/>
      <c r="CL82" s="85">
        <f t="shared" si="22"/>
        <v>0</v>
      </c>
      <c r="CM82" s="83">
        <f t="shared" si="49"/>
        <v>0</v>
      </c>
      <c r="CN82" s="84"/>
      <c r="CO82" s="85">
        <f t="shared" si="23"/>
        <v>0</v>
      </c>
      <c r="CP82" s="83">
        <f t="shared" si="50"/>
        <v>0</v>
      </c>
      <c r="CQ82" s="84"/>
      <c r="CR82" s="85">
        <f t="shared" si="24"/>
        <v>0</v>
      </c>
      <c r="CS82" s="26">
        <v>8</v>
      </c>
    </row>
    <row r="83" spans="1:97">
      <c r="A83" s="57">
        <v>9</v>
      </c>
      <c r="B83" s="58">
        <f>'advisory roster'!B35</f>
        <v>0</v>
      </c>
      <c r="C83" s="59" t="s">
        <v>20</v>
      </c>
      <c r="D83" s="60">
        <f>'advisory roster'!D35</f>
        <v>0</v>
      </c>
      <c r="E83" s="55" t="s">
        <v>124</v>
      </c>
      <c r="F83" s="61">
        <f t="shared" si="55"/>
        <v>0</v>
      </c>
      <c r="G83" s="62">
        <f>'advisory roster'!AE35</f>
        <v>0</v>
      </c>
      <c r="H83" s="57">
        <f>'advisory roster'!F35</f>
        <v>0</v>
      </c>
      <c r="J83" s="26">
        <v>9</v>
      </c>
      <c r="K83" s="55">
        <f t="shared" si="56"/>
        <v>0</v>
      </c>
      <c r="L83" s="55">
        <f t="shared" si="57"/>
        <v>0</v>
      </c>
      <c r="M83" s="55">
        <f t="shared" si="58"/>
        <v>0</v>
      </c>
      <c r="N83" s="55">
        <f t="shared" si="59"/>
        <v>0</v>
      </c>
      <c r="O83" s="55">
        <f t="shared" si="60"/>
        <v>0</v>
      </c>
      <c r="P83" s="55">
        <f t="shared" si="61"/>
        <v>0</v>
      </c>
      <c r="Q83" s="55">
        <f t="shared" si="62"/>
        <v>0</v>
      </c>
      <c r="R83" s="55">
        <f t="shared" si="63"/>
        <v>0</v>
      </c>
      <c r="S83" s="55">
        <f t="shared" si="64"/>
        <v>0</v>
      </c>
      <c r="T83" s="55">
        <f t="shared" si="65"/>
        <v>0</v>
      </c>
      <c r="U83" s="55">
        <f t="shared" si="66"/>
        <v>0</v>
      </c>
      <c r="V83" s="117"/>
      <c r="W83" s="63" t="e">
        <f t="shared" si="37"/>
        <v>#DIV/0!</v>
      </c>
      <c r="X83" s="69">
        <f t="shared" si="53"/>
        <v>0</v>
      </c>
      <c r="Y83" s="55" t="e">
        <f t="shared" si="38"/>
        <v>#DIV/0!</v>
      </c>
      <c r="Z83" s="55">
        <f>RANK(X83,($X$59:$X$72,$X$75:$X$94),0)</f>
        <v>1</v>
      </c>
      <c r="AB83" s="55">
        <f t="shared" si="39"/>
        <v>0</v>
      </c>
      <c r="AC83" s="55">
        <f t="shared" si="13"/>
        <v>0</v>
      </c>
      <c r="AD83" s="55">
        <f t="shared" si="40"/>
        <v>0</v>
      </c>
      <c r="AE83" s="64">
        <v>9</v>
      </c>
      <c r="AF83" s="27"/>
      <c r="AG83" s="57">
        <v>9</v>
      </c>
      <c r="AH83" s="58">
        <f>'advisory roster'!B35</f>
        <v>0</v>
      </c>
      <c r="AI83" s="59" t="s">
        <v>20</v>
      </c>
      <c r="AJ83" s="60">
        <f>'advisory roster'!D35</f>
        <v>0</v>
      </c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65" t="e">
        <f t="shared" si="54"/>
        <v>#DIV/0!</v>
      </c>
      <c r="AX83" s="26">
        <v>9</v>
      </c>
      <c r="AY83" s="55"/>
      <c r="AZ83" s="55"/>
      <c r="BA83" s="55"/>
      <c r="BC83" s="26">
        <v>9</v>
      </c>
      <c r="BD83" s="55"/>
      <c r="BE83" s="55"/>
      <c r="BF83" s="55"/>
      <c r="BG83" s="55"/>
      <c r="BH83" s="55"/>
      <c r="BI83" s="55"/>
      <c r="BK83" s="26">
        <v>9</v>
      </c>
      <c r="BL83" s="83">
        <f t="shared" si="51"/>
        <v>0</v>
      </c>
      <c r="BM83" s="84"/>
      <c r="BN83" s="85">
        <f t="shared" si="41"/>
        <v>0</v>
      </c>
      <c r="BO83" s="83">
        <f t="shared" si="52"/>
        <v>0</v>
      </c>
      <c r="BP83" s="84"/>
      <c r="BQ83" s="85">
        <f t="shared" si="15"/>
        <v>0</v>
      </c>
      <c r="BR83" s="83">
        <f t="shared" si="42"/>
        <v>0</v>
      </c>
      <c r="BS83" s="84"/>
      <c r="BT83" s="85">
        <f t="shared" si="16"/>
        <v>0</v>
      </c>
      <c r="BU83" s="83">
        <f t="shared" si="43"/>
        <v>0</v>
      </c>
      <c r="BV83" s="84"/>
      <c r="BW83" s="85">
        <f t="shared" si="17"/>
        <v>0</v>
      </c>
      <c r="BX83" s="83">
        <f t="shared" si="44"/>
        <v>0</v>
      </c>
      <c r="BY83" s="84"/>
      <c r="BZ83" s="85">
        <f t="shared" si="18"/>
        <v>0</v>
      </c>
      <c r="CA83" s="83">
        <f t="shared" si="45"/>
        <v>0</v>
      </c>
      <c r="CB83" s="84"/>
      <c r="CC83" s="85">
        <f t="shared" si="19"/>
        <v>0</v>
      </c>
      <c r="CD83" s="83">
        <f t="shared" si="46"/>
        <v>0</v>
      </c>
      <c r="CE83" s="84"/>
      <c r="CF83" s="85">
        <f t="shared" si="20"/>
        <v>0</v>
      </c>
      <c r="CG83" s="83">
        <f t="shared" si="47"/>
        <v>0</v>
      </c>
      <c r="CH83" s="84"/>
      <c r="CI83" s="85">
        <f t="shared" si="21"/>
        <v>0</v>
      </c>
      <c r="CJ83" s="83">
        <f t="shared" si="48"/>
        <v>0</v>
      </c>
      <c r="CK83" s="84"/>
      <c r="CL83" s="85">
        <f t="shared" si="22"/>
        <v>0</v>
      </c>
      <c r="CM83" s="83">
        <f t="shared" si="49"/>
        <v>0</v>
      </c>
      <c r="CN83" s="84"/>
      <c r="CO83" s="85">
        <f t="shared" si="23"/>
        <v>0</v>
      </c>
      <c r="CP83" s="83">
        <f t="shared" si="50"/>
        <v>0</v>
      </c>
      <c r="CQ83" s="84"/>
      <c r="CR83" s="85">
        <f t="shared" si="24"/>
        <v>0</v>
      </c>
      <c r="CS83" s="26">
        <v>9</v>
      </c>
    </row>
    <row r="84" spans="1:97">
      <c r="A84" s="57">
        <v>10</v>
      </c>
      <c r="B84" s="58">
        <f>'advisory roster'!B36</f>
        <v>0</v>
      </c>
      <c r="C84" s="67" t="s">
        <v>20</v>
      </c>
      <c r="D84" s="60">
        <f>'advisory roster'!D36</f>
        <v>0</v>
      </c>
      <c r="E84" s="55" t="s">
        <v>124</v>
      </c>
      <c r="F84" s="61">
        <f t="shared" si="55"/>
        <v>0</v>
      </c>
      <c r="G84" s="62">
        <f>'advisory roster'!AE36</f>
        <v>0</v>
      </c>
      <c r="H84" s="57">
        <f>'advisory roster'!F36</f>
        <v>0</v>
      </c>
      <c r="J84" s="26">
        <v>10</v>
      </c>
      <c r="K84" s="55">
        <f t="shared" si="56"/>
        <v>0</v>
      </c>
      <c r="L84" s="55">
        <f t="shared" si="57"/>
        <v>0</v>
      </c>
      <c r="M84" s="55">
        <f t="shared" si="58"/>
        <v>0</v>
      </c>
      <c r="N84" s="55">
        <f t="shared" si="59"/>
        <v>0</v>
      </c>
      <c r="O84" s="55">
        <f t="shared" si="60"/>
        <v>0</v>
      </c>
      <c r="P84" s="55">
        <f t="shared" si="61"/>
        <v>0</v>
      </c>
      <c r="Q84" s="55">
        <f t="shared" si="62"/>
        <v>0</v>
      </c>
      <c r="R84" s="55">
        <f t="shared" si="63"/>
        <v>0</v>
      </c>
      <c r="S84" s="55">
        <f t="shared" si="64"/>
        <v>0</v>
      </c>
      <c r="T84" s="55">
        <f t="shared" si="65"/>
        <v>0</v>
      </c>
      <c r="U84" s="55">
        <f t="shared" si="66"/>
        <v>0</v>
      </c>
      <c r="V84" s="117"/>
      <c r="W84" s="63" t="e">
        <f t="shared" si="37"/>
        <v>#DIV/0!</v>
      </c>
      <c r="X84" s="69">
        <f t="shared" si="53"/>
        <v>0</v>
      </c>
      <c r="Y84" s="55" t="e">
        <f t="shared" si="38"/>
        <v>#DIV/0!</v>
      </c>
      <c r="Z84" s="55">
        <f>RANK(X84,($X$59:$X$72,$X$75:$X$94),0)</f>
        <v>1</v>
      </c>
      <c r="AB84" s="55">
        <f t="shared" si="39"/>
        <v>0</v>
      </c>
      <c r="AC84" s="55">
        <f t="shared" si="13"/>
        <v>0</v>
      </c>
      <c r="AD84" s="55">
        <f t="shared" si="40"/>
        <v>0</v>
      </c>
      <c r="AE84" s="64">
        <v>10</v>
      </c>
      <c r="AF84" s="27"/>
      <c r="AG84" s="57">
        <v>10</v>
      </c>
      <c r="AH84" s="58">
        <f>'advisory roster'!B36</f>
        <v>0</v>
      </c>
      <c r="AI84" s="59" t="s">
        <v>20</v>
      </c>
      <c r="AJ84" s="60">
        <f>'advisory roster'!D36</f>
        <v>0</v>
      </c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5"/>
      <c r="AW84" s="65" t="e">
        <f t="shared" si="54"/>
        <v>#DIV/0!</v>
      </c>
      <c r="AX84" s="26">
        <v>10</v>
      </c>
      <c r="AY84" s="55"/>
      <c r="AZ84" s="55"/>
      <c r="BA84" s="55"/>
      <c r="BC84" s="26">
        <v>10</v>
      </c>
      <c r="BD84" s="55"/>
      <c r="BE84" s="55"/>
      <c r="BF84" s="55"/>
      <c r="BG84" s="55"/>
      <c r="BH84" s="55"/>
      <c r="BI84" s="55"/>
      <c r="BK84" s="26">
        <v>10</v>
      </c>
      <c r="BL84" s="83">
        <f t="shared" si="51"/>
        <v>0</v>
      </c>
      <c r="BM84" s="84"/>
      <c r="BN84" s="85">
        <f t="shared" si="41"/>
        <v>0</v>
      </c>
      <c r="BO84" s="83">
        <f t="shared" si="52"/>
        <v>0</v>
      </c>
      <c r="BP84" s="84"/>
      <c r="BQ84" s="85">
        <f t="shared" si="15"/>
        <v>0</v>
      </c>
      <c r="BR84" s="83">
        <f t="shared" si="42"/>
        <v>0</v>
      </c>
      <c r="BS84" s="84"/>
      <c r="BT84" s="85">
        <f t="shared" si="16"/>
        <v>0</v>
      </c>
      <c r="BU84" s="83">
        <f t="shared" si="43"/>
        <v>0</v>
      </c>
      <c r="BV84" s="84"/>
      <c r="BW84" s="85">
        <f t="shared" si="17"/>
        <v>0</v>
      </c>
      <c r="BX84" s="83">
        <f t="shared" si="44"/>
        <v>0</v>
      </c>
      <c r="BY84" s="84"/>
      <c r="BZ84" s="85">
        <f t="shared" si="18"/>
        <v>0</v>
      </c>
      <c r="CA84" s="83">
        <f t="shared" si="45"/>
        <v>0</v>
      </c>
      <c r="CB84" s="84"/>
      <c r="CC84" s="85">
        <f t="shared" si="19"/>
        <v>0</v>
      </c>
      <c r="CD84" s="83">
        <f t="shared" si="46"/>
        <v>0</v>
      </c>
      <c r="CE84" s="84"/>
      <c r="CF84" s="85">
        <f t="shared" si="20"/>
        <v>0</v>
      </c>
      <c r="CG84" s="83">
        <f t="shared" si="47"/>
        <v>0</v>
      </c>
      <c r="CH84" s="84"/>
      <c r="CI84" s="85">
        <f t="shared" si="21"/>
        <v>0</v>
      </c>
      <c r="CJ84" s="83">
        <f t="shared" si="48"/>
        <v>0</v>
      </c>
      <c r="CK84" s="84"/>
      <c r="CL84" s="85">
        <f t="shared" si="22"/>
        <v>0</v>
      </c>
      <c r="CM84" s="83">
        <f t="shared" si="49"/>
        <v>0</v>
      </c>
      <c r="CN84" s="84"/>
      <c r="CO84" s="85">
        <f t="shared" si="23"/>
        <v>0</v>
      </c>
      <c r="CP84" s="83">
        <f t="shared" si="50"/>
        <v>0</v>
      </c>
      <c r="CQ84" s="84"/>
      <c r="CR84" s="85">
        <f t="shared" si="24"/>
        <v>0</v>
      </c>
      <c r="CS84" s="26">
        <v>10</v>
      </c>
    </row>
    <row r="85" spans="1:97">
      <c r="A85" s="57">
        <v>11</v>
      </c>
      <c r="B85" s="58">
        <f>'advisory roster'!B37</f>
        <v>0</v>
      </c>
      <c r="C85" s="59" t="s">
        <v>20</v>
      </c>
      <c r="D85" s="60">
        <f>'advisory roster'!D37</f>
        <v>0</v>
      </c>
      <c r="E85" s="55" t="s">
        <v>124</v>
      </c>
      <c r="F85" s="61">
        <f t="shared" si="55"/>
        <v>0</v>
      </c>
      <c r="G85" s="62">
        <f>'advisory roster'!AE37</f>
        <v>0</v>
      </c>
      <c r="H85" s="57">
        <f>'advisory roster'!F37</f>
        <v>0</v>
      </c>
      <c r="J85" s="26">
        <v>11</v>
      </c>
      <c r="K85" s="55">
        <f t="shared" si="56"/>
        <v>0</v>
      </c>
      <c r="L85" s="55">
        <f t="shared" si="57"/>
        <v>0</v>
      </c>
      <c r="M85" s="55">
        <f t="shared" si="58"/>
        <v>0</v>
      </c>
      <c r="N85" s="55">
        <f t="shared" si="59"/>
        <v>0</v>
      </c>
      <c r="O85" s="55">
        <f t="shared" si="60"/>
        <v>0</v>
      </c>
      <c r="P85" s="55">
        <f t="shared" si="61"/>
        <v>0</v>
      </c>
      <c r="Q85" s="55">
        <f t="shared" si="62"/>
        <v>0</v>
      </c>
      <c r="R85" s="55">
        <f t="shared" si="63"/>
        <v>0</v>
      </c>
      <c r="S85" s="55">
        <f t="shared" si="64"/>
        <v>0</v>
      </c>
      <c r="T85" s="55">
        <f t="shared" si="65"/>
        <v>0</v>
      </c>
      <c r="U85" s="55">
        <f t="shared" si="66"/>
        <v>0</v>
      </c>
      <c r="V85" s="117"/>
      <c r="W85" s="63" t="e">
        <f t="shared" si="37"/>
        <v>#DIV/0!</v>
      </c>
      <c r="X85" s="69">
        <f t="shared" si="53"/>
        <v>0</v>
      </c>
      <c r="Y85" s="55" t="e">
        <f t="shared" si="38"/>
        <v>#DIV/0!</v>
      </c>
      <c r="Z85" s="55">
        <f>RANK(X85,($X$59:$X$72,$X$75:$X$94),0)</f>
        <v>1</v>
      </c>
      <c r="AB85" s="55">
        <f t="shared" si="39"/>
        <v>0</v>
      </c>
      <c r="AC85" s="55">
        <f t="shared" si="13"/>
        <v>0</v>
      </c>
      <c r="AD85" s="55">
        <f t="shared" si="40"/>
        <v>0</v>
      </c>
      <c r="AE85" s="64">
        <v>11</v>
      </c>
      <c r="AF85" s="27"/>
      <c r="AG85" s="57">
        <v>11</v>
      </c>
      <c r="AH85" s="58">
        <f>'advisory roster'!B37</f>
        <v>0</v>
      </c>
      <c r="AI85" s="59" t="s">
        <v>20</v>
      </c>
      <c r="AJ85" s="60">
        <f>'advisory roster'!D37</f>
        <v>0</v>
      </c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65" t="e">
        <f t="shared" si="54"/>
        <v>#DIV/0!</v>
      </c>
      <c r="AX85" s="26">
        <v>11</v>
      </c>
      <c r="AY85" s="55"/>
      <c r="AZ85" s="55"/>
      <c r="BA85" s="55"/>
      <c r="BC85" s="26">
        <v>11</v>
      </c>
      <c r="BD85" s="55"/>
      <c r="BE85" s="55"/>
      <c r="BF85" s="55"/>
      <c r="BG85" s="55"/>
      <c r="BH85" s="55"/>
      <c r="BI85" s="55"/>
      <c r="BK85" s="26">
        <v>11</v>
      </c>
      <c r="BL85" s="83">
        <f t="shared" si="51"/>
        <v>0</v>
      </c>
      <c r="BM85" s="84"/>
      <c r="BN85" s="85">
        <f t="shared" si="41"/>
        <v>0</v>
      </c>
      <c r="BO85" s="83">
        <f t="shared" si="52"/>
        <v>0</v>
      </c>
      <c r="BP85" s="84"/>
      <c r="BQ85" s="85">
        <f t="shared" si="15"/>
        <v>0</v>
      </c>
      <c r="BR85" s="83">
        <f t="shared" si="42"/>
        <v>0</v>
      </c>
      <c r="BS85" s="84"/>
      <c r="BT85" s="85">
        <f t="shared" si="16"/>
        <v>0</v>
      </c>
      <c r="BU85" s="83">
        <f t="shared" si="43"/>
        <v>0</v>
      </c>
      <c r="BV85" s="84"/>
      <c r="BW85" s="85">
        <f t="shared" si="17"/>
        <v>0</v>
      </c>
      <c r="BX85" s="83">
        <f t="shared" si="44"/>
        <v>0</v>
      </c>
      <c r="BY85" s="84"/>
      <c r="BZ85" s="85">
        <f t="shared" si="18"/>
        <v>0</v>
      </c>
      <c r="CA85" s="83">
        <f t="shared" si="45"/>
        <v>0</v>
      </c>
      <c r="CB85" s="84"/>
      <c r="CC85" s="85">
        <f t="shared" si="19"/>
        <v>0</v>
      </c>
      <c r="CD85" s="83">
        <f t="shared" si="46"/>
        <v>0</v>
      </c>
      <c r="CE85" s="84"/>
      <c r="CF85" s="85">
        <f t="shared" si="20"/>
        <v>0</v>
      </c>
      <c r="CG85" s="83">
        <f t="shared" si="47"/>
        <v>0</v>
      </c>
      <c r="CH85" s="84"/>
      <c r="CI85" s="85">
        <f t="shared" si="21"/>
        <v>0</v>
      </c>
      <c r="CJ85" s="83">
        <f t="shared" si="48"/>
        <v>0</v>
      </c>
      <c r="CK85" s="84"/>
      <c r="CL85" s="85">
        <f t="shared" si="22"/>
        <v>0</v>
      </c>
      <c r="CM85" s="83">
        <f t="shared" si="49"/>
        <v>0</v>
      </c>
      <c r="CN85" s="84"/>
      <c r="CO85" s="85">
        <f t="shared" si="23"/>
        <v>0</v>
      </c>
      <c r="CP85" s="83">
        <f t="shared" si="50"/>
        <v>0</v>
      </c>
      <c r="CQ85" s="84"/>
      <c r="CR85" s="85">
        <f t="shared" si="24"/>
        <v>0</v>
      </c>
      <c r="CS85" s="26">
        <v>11</v>
      </c>
    </row>
    <row r="86" spans="1:97">
      <c r="A86" s="57">
        <v>12</v>
      </c>
      <c r="B86" s="58">
        <f>'advisory roster'!B38</f>
        <v>0</v>
      </c>
      <c r="C86" s="67" t="s">
        <v>20</v>
      </c>
      <c r="D86" s="60">
        <f>'advisory roster'!D38</f>
        <v>0</v>
      </c>
      <c r="E86" s="55" t="s">
        <v>124</v>
      </c>
      <c r="F86" s="61">
        <f t="shared" si="55"/>
        <v>0</v>
      </c>
      <c r="G86" s="62">
        <f>'advisory roster'!AE38</f>
        <v>0</v>
      </c>
      <c r="H86" s="57">
        <f>'advisory roster'!F38</f>
        <v>0</v>
      </c>
      <c r="J86" s="26">
        <v>12</v>
      </c>
      <c r="K86" s="55">
        <f t="shared" si="56"/>
        <v>0</v>
      </c>
      <c r="L86" s="55">
        <f t="shared" si="57"/>
        <v>0</v>
      </c>
      <c r="M86" s="55">
        <f t="shared" si="58"/>
        <v>0</v>
      </c>
      <c r="N86" s="55">
        <f t="shared" si="59"/>
        <v>0</v>
      </c>
      <c r="O86" s="55">
        <f t="shared" si="60"/>
        <v>0</v>
      </c>
      <c r="P86" s="55">
        <f t="shared" si="61"/>
        <v>0</v>
      </c>
      <c r="Q86" s="55">
        <f t="shared" si="62"/>
        <v>0</v>
      </c>
      <c r="R86" s="55">
        <f t="shared" si="63"/>
        <v>0</v>
      </c>
      <c r="S86" s="55">
        <f t="shared" si="64"/>
        <v>0</v>
      </c>
      <c r="T86" s="55">
        <f t="shared" si="65"/>
        <v>0</v>
      </c>
      <c r="U86" s="55">
        <f t="shared" si="66"/>
        <v>0</v>
      </c>
      <c r="V86" s="117"/>
      <c r="W86" s="63" t="e">
        <f t="shared" si="37"/>
        <v>#DIV/0!</v>
      </c>
      <c r="X86" s="69">
        <f t="shared" si="53"/>
        <v>0</v>
      </c>
      <c r="Y86" s="55" t="e">
        <f t="shared" si="38"/>
        <v>#DIV/0!</v>
      </c>
      <c r="Z86" s="55">
        <f>RANK(X86,($X$59:$X$72,$X$75:$X$94),0)</f>
        <v>1</v>
      </c>
      <c r="AB86" s="55">
        <f t="shared" si="39"/>
        <v>0</v>
      </c>
      <c r="AC86" s="55">
        <f t="shared" si="13"/>
        <v>0</v>
      </c>
      <c r="AD86" s="55">
        <f t="shared" si="40"/>
        <v>0</v>
      </c>
      <c r="AE86" s="64">
        <v>12</v>
      </c>
      <c r="AF86" s="27"/>
      <c r="AG86" s="57">
        <v>12</v>
      </c>
      <c r="AH86" s="58">
        <f>'advisory roster'!B38</f>
        <v>0</v>
      </c>
      <c r="AI86" s="59" t="s">
        <v>20</v>
      </c>
      <c r="AJ86" s="60">
        <f>'advisory roster'!D38</f>
        <v>0</v>
      </c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65" t="e">
        <f t="shared" si="54"/>
        <v>#DIV/0!</v>
      </c>
      <c r="AX86" s="26">
        <v>12</v>
      </c>
      <c r="AY86" s="55"/>
      <c r="AZ86" s="55"/>
      <c r="BA86" s="55"/>
      <c r="BC86" s="26">
        <v>12</v>
      </c>
      <c r="BD86" s="55"/>
      <c r="BE86" s="55"/>
      <c r="BF86" s="55"/>
      <c r="BG86" s="55"/>
      <c r="BH86" s="55"/>
      <c r="BI86" s="55"/>
      <c r="BK86" s="26">
        <v>12</v>
      </c>
      <c r="BL86" s="83">
        <f t="shared" si="51"/>
        <v>0</v>
      </c>
      <c r="BM86" s="84"/>
      <c r="BN86" s="85">
        <f t="shared" si="41"/>
        <v>0</v>
      </c>
      <c r="BO86" s="83">
        <f t="shared" si="52"/>
        <v>0</v>
      </c>
      <c r="BP86" s="84"/>
      <c r="BQ86" s="85">
        <f t="shared" si="15"/>
        <v>0</v>
      </c>
      <c r="BR86" s="83">
        <f t="shared" si="42"/>
        <v>0</v>
      </c>
      <c r="BS86" s="84"/>
      <c r="BT86" s="85">
        <f t="shared" si="16"/>
        <v>0</v>
      </c>
      <c r="BU86" s="83">
        <f t="shared" si="43"/>
        <v>0</v>
      </c>
      <c r="BV86" s="84"/>
      <c r="BW86" s="85">
        <f t="shared" si="17"/>
        <v>0</v>
      </c>
      <c r="BX86" s="83">
        <f t="shared" si="44"/>
        <v>0</v>
      </c>
      <c r="BY86" s="84"/>
      <c r="BZ86" s="85">
        <f t="shared" si="18"/>
        <v>0</v>
      </c>
      <c r="CA86" s="83">
        <f t="shared" si="45"/>
        <v>0</v>
      </c>
      <c r="CB86" s="84"/>
      <c r="CC86" s="85">
        <f t="shared" si="19"/>
        <v>0</v>
      </c>
      <c r="CD86" s="83">
        <f t="shared" si="46"/>
        <v>0</v>
      </c>
      <c r="CE86" s="84"/>
      <c r="CF86" s="85">
        <f t="shared" si="20"/>
        <v>0</v>
      </c>
      <c r="CG86" s="83">
        <f t="shared" si="47"/>
        <v>0</v>
      </c>
      <c r="CH86" s="84"/>
      <c r="CI86" s="85">
        <f t="shared" si="21"/>
        <v>0</v>
      </c>
      <c r="CJ86" s="83">
        <f t="shared" si="48"/>
        <v>0</v>
      </c>
      <c r="CK86" s="84"/>
      <c r="CL86" s="85">
        <f t="shared" si="22"/>
        <v>0</v>
      </c>
      <c r="CM86" s="83">
        <f t="shared" si="49"/>
        <v>0</v>
      </c>
      <c r="CN86" s="84"/>
      <c r="CO86" s="85">
        <f t="shared" si="23"/>
        <v>0</v>
      </c>
      <c r="CP86" s="83">
        <f t="shared" si="50"/>
        <v>0</v>
      </c>
      <c r="CQ86" s="84"/>
      <c r="CR86" s="85">
        <f t="shared" si="24"/>
        <v>0</v>
      </c>
      <c r="CS86" s="26">
        <v>12</v>
      </c>
    </row>
    <row r="87" spans="1:97">
      <c r="A87" s="57">
        <v>13</v>
      </c>
      <c r="B87" s="58">
        <f>'advisory roster'!B39</f>
        <v>0</v>
      </c>
      <c r="C87" s="59" t="s">
        <v>20</v>
      </c>
      <c r="D87" s="60">
        <f>'advisory roster'!D39</f>
        <v>0</v>
      </c>
      <c r="E87" s="55" t="s">
        <v>124</v>
      </c>
      <c r="F87" s="61">
        <f t="shared" si="55"/>
        <v>0</v>
      </c>
      <c r="G87" s="62">
        <f>'advisory roster'!AE39</f>
        <v>0</v>
      </c>
      <c r="H87" s="57">
        <f>'advisory roster'!F39</f>
        <v>0</v>
      </c>
      <c r="J87" s="26">
        <v>13</v>
      </c>
      <c r="K87" s="55">
        <f t="shared" si="56"/>
        <v>0</v>
      </c>
      <c r="L87" s="55">
        <f t="shared" si="57"/>
        <v>0</v>
      </c>
      <c r="M87" s="55">
        <f t="shared" si="58"/>
        <v>0</v>
      </c>
      <c r="N87" s="55">
        <f t="shared" si="59"/>
        <v>0</v>
      </c>
      <c r="O87" s="55">
        <f t="shared" si="60"/>
        <v>0</v>
      </c>
      <c r="P87" s="55">
        <f t="shared" si="61"/>
        <v>0</v>
      </c>
      <c r="Q87" s="55">
        <f t="shared" si="62"/>
        <v>0</v>
      </c>
      <c r="R87" s="55">
        <f t="shared" si="63"/>
        <v>0</v>
      </c>
      <c r="S87" s="55">
        <f t="shared" si="64"/>
        <v>0</v>
      </c>
      <c r="T87" s="55">
        <f t="shared" si="65"/>
        <v>0</v>
      </c>
      <c r="U87" s="55">
        <f t="shared" si="66"/>
        <v>0</v>
      </c>
      <c r="V87" s="117"/>
      <c r="W87" s="63" t="e">
        <f t="shared" si="37"/>
        <v>#DIV/0!</v>
      </c>
      <c r="X87" s="69">
        <f t="shared" si="53"/>
        <v>0</v>
      </c>
      <c r="Y87" s="55" t="e">
        <f t="shared" si="38"/>
        <v>#DIV/0!</v>
      </c>
      <c r="Z87" s="55">
        <f>RANK(X87,($X$59:$X$72,$X$75:$X$94),0)</f>
        <v>1</v>
      </c>
      <c r="AB87" s="55">
        <f t="shared" si="39"/>
        <v>0</v>
      </c>
      <c r="AC87" s="55">
        <f t="shared" si="13"/>
        <v>0</v>
      </c>
      <c r="AD87" s="55">
        <f t="shared" si="40"/>
        <v>0</v>
      </c>
      <c r="AE87" s="64">
        <v>13</v>
      </c>
      <c r="AF87" s="27"/>
      <c r="AG87" s="57">
        <v>13</v>
      </c>
      <c r="AH87" s="58">
        <f>'advisory roster'!B39</f>
        <v>0</v>
      </c>
      <c r="AI87" s="59" t="s">
        <v>20</v>
      </c>
      <c r="AJ87" s="60">
        <f>'advisory roster'!D39</f>
        <v>0</v>
      </c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5"/>
      <c r="AV87" s="55"/>
      <c r="AW87" s="65" t="e">
        <f t="shared" si="54"/>
        <v>#DIV/0!</v>
      </c>
      <c r="AX87" s="26">
        <v>13</v>
      </c>
      <c r="AY87" s="55"/>
      <c r="AZ87" s="55"/>
      <c r="BA87" s="55"/>
      <c r="BC87" s="26">
        <v>13</v>
      </c>
      <c r="BD87" s="55"/>
      <c r="BE87" s="55"/>
      <c r="BF87" s="55"/>
      <c r="BG87" s="55"/>
      <c r="BH87" s="55"/>
      <c r="BI87" s="55"/>
      <c r="BK87" s="26">
        <v>13</v>
      </c>
      <c r="BL87" s="83">
        <f t="shared" si="51"/>
        <v>0</v>
      </c>
      <c r="BM87" s="84"/>
      <c r="BN87" s="85">
        <f t="shared" si="41"/>
        <v>0</v>
      </c>
      <c r="BO87" s="83">
        <f t="shared" si="52"/>
        <v>0</v>
      </c>
      <c r="BP87" s="84"/>
      <c r="BQ87" s="85">
        <f t="shared" si="15"/>
        <v>0</v>
      </c>
      <c r="BR87" s="83">
        <f t="shared" si="42"/>
        <v>0</v>
      </c>
      <c r="BS87" s="84"/>
      <c r="BT87" s="85">
        <f t="shared" si="16"/>
        <v>0</v>
      </c>
      <c r="BU87" s="83">
        <f t="shared" si="43"/>
        <v>0</v>
      </c>
      <c r="BV87" s="84"/>
      <c r="BW87" s="85">
        <f t="shared" si="17"/>
        <v>0</v>
      </c>
      <c r="BX87" s="83">
        <f t="shared" si="44"/>
        <v>0</v>
      </c>
      <c r="BY87" s="84"/>
      <c r="BZ87" s="85">
        <f t="shared" si="18"/>
        <v>0</v>
      </c>
      <c r="CA87" s="83">
        <f t="shared" si="45"/>
        <v>0</v>
      </c>
      <c r="CB87" s="84"/>
      <c r="CC87" s="85">
        <f t="shared" si="19"/>
        <v>0</v>
      </c>
      <c r="CD87" s="83">
        <f t="shared" si="46"/>
        <v>0</v>
      </c>
      <c r="CE87" s="84"/>
      <c r="CF87" s="85">
        <f t="shared" si="20"/>
        <v>0</v>
      </c>
      <c r="CG87" s="83">
        <f t="shared" si="47"/>
        <v>0</v>
      </c>
      <c r="CH87" s="84"/>
      <c r="CI87" s="85">
        <f t="shared" si="21"/>
        <v>0</v>
      </c>
      <c r="CJ87" s="83">
        <f t="shared" si="48"/>
        <v>0</v>
      </c>
      <c r="CK87" s="84"/>
      <c r="CL87" s="85">
        <f t="shared" si="22"/>
        <v>0</v>
      </c>
      <c r="CM87" s="83">
        <f t="shared" si="49"/>
        <v>0</v>
      </c>
      <c r="CN87" s="84"/>
      <c r="CO87" s="85">
        <f t="shared" si="23"/>
        <v>0</v>
      </c>
      <c r="CP87" s="83">
        <f t="shared" si="50"/>
        <v>0</v>
      </c>
      <c r="CQ87" s="84"/>
      <c r="CR87" s="85">
        <f t="shared" si="24"/>
        <v>0</v>
      </c>
      <c r="CS87" s="26">
        <v>13</v>
      </c>
    </row>
    <row r="88" spans="1:97">
      <c r="A88" s="57">
        <v>14</v>
      </c>
      <c r="B88" s="58">
        <f>'advisory roster'!B40</f>
        <v>0</v>
      </c>
      <c r="C88" s="67" t="s">
        <v>20</v>
      </c>
      <c r="D88" s="60">
        <f>'advisory roster'!D40</f>
        <v>0</v>
      </c>
      <c r="E88" s="55" t="s">
        <v>124</v>
      </c>
      <c r="F88" s="61">
        <f t="shared" si="55"/>
        <v>0</v>
      </c>
      <c r="G88" s="62">
        <f>'advisory roster'!AE40</f>
        <v>0</v>
      </c>
      <c r="H88" s="57">
        <f>'advisory roster'!F40</f>
        <v>0</v>
      </c>
      <c r="J88" s="26">
        <v>14</v>
      </c>
      <c r="K88" s="55">
        <f t="shared" si="56"/>
        <v>0</v>
      </c>
      <c r="L88" s="55">
        <f t="shared" si="57"/>
        <v>0</v>
      </c>
      <c r="M88" s="55">
        <f t="shared" si="58"/>
        <v>0</v>
      </c>
      <c r="N88" s="55">
        <f t="shared" si="59"/>
        <v>0</v>
      </c>
      <c r="O88" s="55">
        <f t="shared" si="60"/>
        <v>0</v>
      </c>
      <c r="P88" s="55">
        <f t="shared" si="61"/>
        <v>0</v>
      </c>
      <c r="Q88" s="55">
        <f t="shared" si="62"/>
        <v>0</v>
      </c>
      <c r="R88" s="55">
        <f t="shared" si="63"/>
        <v>0</v>
      </c>
      <c r="S88" s="55">
        <f t="shared" si="64"/>
        <v>0</v>
      </c>
      <c r="T88" s="55">
        <f t="shared" si="65"/>
        <v>0</v>
      </c>
      <c r="U88" s="55">
        <f t="shared" si="66"/>
        <v>0</v>
      </c>
      <c r="V88" s="117"/>
      <c r="W88" s="63" t="e">
        <f t="shared" si="37"/>
        <v>#DIV/0!</v>
      </c>
      <c r="X88" s="69">
        <f t="shared" si="53"/>
        <v>0</v>
      </c>
      <c r="Y88" s="55" t="e">
        <f t="shared" si="38"/>
        <v>#DIV/0!</v>
      </c>
      <c r="Z88" s="55">
        <f>RANK(X88,($X$59:$X$72,$X$75:$X$94),0)</f>
        <v>1</v>
      </c>
      <c r="AB88" s="55">
        <f t="shared" si="39"/>
        <v>0</v>
      </c>
      <c r="AC88" s="55">
        <f t="shared" si="13"/>
        <v>0</v>
      </c>
      <c r="AD88" s="55">
        <f t="shared" si="40"/>
        <v>0</v>
      </c>
      <c r="AE88" s="64">
        <v>14</v>
      </c>
      <c r="AF88" s="27"/>
      <c r="AG88" s="57">
        <v>14</v>
      </c>
      <c r="AH88" s="58">
        <f>'advisory roster'!B40</f>
        <v>0</v>
      </c>
      <c r="AI88" s="59" t="s">
        <v>20</v>
      </c>
      <c r="AJ88" s="60">
        <f>'advisory roster'!D40</f>
        <v>0</v>
      </c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65" t="e">
        <f t="shared" si="54"/>
        <v>#DIV/0!</v>
      </c>
      <c r="AX88" s="26">
        <v>14</v>
      </c>
      <c r="AY88" s="55"/>
      <c r="AZ88" s="55"/>
      <c r="BA88" s="55"/>
      <c r="BC88" s="26">
        <v>14</v>
      </c>
      <c r="BD88" s="55"/>
      <c r="BE88" s="55"/>
      <c r="BF88" s="55"/>
      <c r="BG88" s="55"/>
      <c r="BH88" s="55"/>
      <c r="BI88" s="55"/>
      <c r="BK88" s="26">
        <v>14</v>
      </c>
      <c r="BL88" s="83">
        <f t="shared" si="51"/>
        <v>0</v>
      </c>
      <c r="BM88" s="84"/>
      <c r="BN88" s="85">
        <f t="shared" si="41"/>
        <v>0</v>
      </c>
      <c r="BO88" s="83">
        <f t="shared" si="52"/>
        <v>0</v>
      </c>
      <c r="BP88" s="84"/>
      <c r="BQ88" s="85">
        <f t="shared" si="15"/>
        <v>0</v>
      </c>
      <c r="BR88" s="83">
        <f t="shared" si="42"/>
        <v>0</v>
      </c>
      <c r="BS88" s="84"/>
      <c r="BT88" s="85">
        <f t="shared" si="16"/>
        <v>0</v>
      </c>
      <c r="BU88" s="83">
        <f t="shared" si="43"/>
        <v>0</v>
      </c>
      <c r="BV88" s="84"/>
      <c r="BW88" s="85">
        <f t="shared" si="17"/>
        <v>0</v>
      </c>
      <c r="BX88" s="83">
        <f t="shared" si="44"/>
        <v>0</v>
      </c>
      <c r="BY88" s="84"/>
      <c r="BZ88" s="85">
        <f t="shared" si="18"/>
        <v>0</v>
      </c>
      <c r="CA88" s="83">
        <f t="shared" si="45"/>
        <v>0</v>
      </c>
      <c r="CB88" s="84"/>
      <c r="CC88" s="85">
        <f t="shared" si="19"/>
        <v>0</v>
      </c>
      <c r="CD88" s="83">
        <f t="shared" si="46"/>
        <v>0</v>
      </c>
      <c r="CE88" s="84"/>
      <c r="CF88" s="85">
        <f t="shared" si="20"/>
        <v>0</v>
      </c>
      <c r="CG88" s="83">
        <f t="shared" si="47"/>
        <v>0</v>
      </c>
      <c r="CH88" s="84"/>
      <c r="CI88" s="85">
        <f t="shared" si="21"/>
        <v>0</v>
      </c>
      <c r="CJ88" s="83">
        <f t="shared" si="48"/>
        <v>0</v>
      </c>
      <c r="CK88" s="84"/>
      <c r="CL88" s="85">
        <f t="shared" si="22"/>
        <v>0</v>
      </c>
      <c r="CM88" s="83">
        <f t="shared" si="49"/>
        <v>0</v>
      </c>
      <c r="CN88" s="84"/>
      <c r="CO88" s="85">
        <f t="shared" si="23"/>
        <v>0</v>
      </c>
      <c r="CP88" s="83">
        <f t="shared" si="50"/>
        <v>0</v>
      </c>
      <c r="CQ88" s="84"/>
      <c r="CR88" s="85">
        <f t="shared" si="24"/>
        <v>0</v>
      </c>
      <c r="CS88" s="26">
        <v>14</v>
      </c>
    </row>
    <row r="89" spans="1:97">
      <c r="A89" s="57">
        <v>15</v>
      </c>
      <c r="B89" s="58">
        <f>'advisory roster'!B41</f>
        <v>0</v>
      </c>
      <c r="C89" s="59" t="s">
        <v>20</v>
      </c>
      <c r="D89" s="60">
        <f>'advisory roster'!D41</f>
        <v>0</v>
      </c>
      <c r="E89" s="55" t="s">
        <v>124</v>
      </c>
      <c r="F89" s="61">
        <f t="shared" si="55"/>
        <v>0</v>
      </c>
      <c r="G89" s="62">
        <f>'advisory roster'!AE41</f>
        <v>0</v>
      </c>
      <c r="H89" s="57">
        <f>'advisory roster'!F41</f>
        <v>0</v>
      </c>
      <c r="J89" s="26">
        <v>15</v>
      </c>
      <c r="K89" s="55">
        <f t="shared" si="56"/>
        <v>0</v>
      </c>
      <c r="L89" s="55">
        <f t="shared" si="57"/>
        <v>0</v>
      </c>
      <c r="M89" s="55">
        <f t="shared" si="58"/>
        <v>0</v>
      </c>
      <c r="N89" s="55">
        <f t="shared" si="59"/>
        <v>0</v>
      </c>
      <c r="O89" s="55">
        <f t="shared" si="60"/>
        <v>0</v>
      </c>
      <c r="P89" s="55">
        <f t="shared" si="61"/>
        <v>0</v>
      </c>
      <c r="Q89" s="55">
        <f t="shared" si="62"/>
        <v>0</v>
      </c>
      <c r="R89" s="55">
        <f t="shared" si="63"/>
        <v>0</v>
      </c>
      <c r="S89" s="55">
        <f t="shared" si="64"/>
        <v>0</v>
      </c>
      <c r="T89" s="55">
        <f t="shared" si="65"/>
        <v>0</v>
      </c>
      <c r="U89" s="55">
        <f t="shared" si="66"/>
        <v>0</v>
      </c>
      <c r="V89" s="117"/>
      <c r="W89" s="63" t="e">
        <f t="shared" si="37"/>
        <v>#DIV/0!</v>
      </c>
      <c r="X89" s="69">
        <f t="shared" si="53"/>
        <v>0</v>
      </c>
      <c r="Y89" s="55" t="e">
        <f t="shared" si="38"/>
        <v>#DIV/0!</v>
      </c>
      <c r="Z89" s="55">
        <f>RANK(X89,($X$59:$X$72,$X$75:$X$94),0)</f>
        <v>1</v>
      </c>
      <c r="AB89" s="55">
        <f t="shared" si="39"/>
        <v>0</v>
      </c>
      <c r="AC89" s="55">
        <f t="shared" si="13"/>
        <v>0</v>
      </c>
      <c r="AD89" s="55">
        <f t="shared" si="40"/>
        <v>0</v>
      </c>
      <c r="AE89" s="64">
        <v>15</v>
      </c>
      <c r="AF89" s="27"/>
      <c r="AG89" s="57">
        <v>15</v>
      </c>
      <c r="AH89" s="58">
        <f>'advisory roster'!B41</f>
        <v>0</v>
      </c>
      <c r="AI89" s="59" t="s">
        <v>20</v>
      </c>
      <c r="AJ89" s="60">
        <f>'advisory roster'!D41</f>
        <v>0</v>
      </c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65" t="e">
        <f t="shared" si="54"/>
        <v>#DIV/0!</v>
      </c>
      <c r="AX89" s="26">
        <v>15</v>
      </c>
      <c r="AY89" s="55"/>
      <c r="AZ89" s="55"/>
      <c r="BA89" s="55"/>
      <c r="BC89" s="26">
        <v>15</v>
      </c>
      <c r="BD89" s="55"/>
      <c r="BE89" s="55"/>
      <c r="BF89" s="55"/>
      <c r="BG89" s="55"/>
      <c r="BH89" s="55"/>
      <c r="BI89" s="55"/>
      <c r="BK89" s="26">
        <v>15</v>
      </c>
      <c r="BL89" s="83">
        <f t="shared" si="51"/>
        <v>0</v>
      </c>
      <c r="BM89" s="84"/>
      <c r="BN89" s="85">
        <f t="shared" si="41"/>
        <v>0</v>
      </c>
      <c r="BO89" s="83">
        <f t="shared" si="52"/>
        <v>0</v>
      </c>
      <c r="BP89" s="84"/>
      <c r="BQ89" s="85">
        <f t="shared" si="15"/>
        <v>0</v>
      </c>
      <c r="BR89" s="83">
        <f t="shared" si="42"/>
        <v>0</v>
      </c>
      <c r="BS89" s="84"/>
      <c r="BT89" s="85">
        <f t="shared" si="16"/>
        <v>0</v>
      </c>
      <c r="BU89" s="83">
        <f t="shared" si="43"/>
        <v>0</v>
      </c>
      <c r="BV89" s="84"/>
      <c r="BW89" s="85">
        <f t="shared" si="17"/>
        <v>0</v>
      </c>
      <c r="BX89" s="83">
        <f t="shared" si="44"/>
        <v>0</v>
      </c>
      <c r="BY89" s="84"/>
      <c r="BZ89" s="85">
        <f t="shared" si="18"/>
        <v>0</v>
      </c>
      <c r="CA89" s="83">
        <f t="shared" si="45"/>
        <v>0</v>
      </c>
      <c r="CB89" s="84"/>
      <c r="CC89" s="85">
        <f t="shared" si="19"/>
        <v>0</v>
      </c>
      <c r="CD89" s="83">
        <f t="shared" si="46"/>
        <v>0</v>
      </c>
      <c r="CE89" s="84"/>
      <c r="CF89" s="85">
        <f t="shared" si="20"/>
        <v>0</v>
      </c>
      <c r="CG89" s="83">
        <f t="shared" si="47"/>
        <v>0</v>
      </c>
      <c r="CH89" s="84"/>
      <c r="CI89" s="85">
        <f t="shared" si="21"/>
        <v>0</v>
      </c>
      <c r="CJ89" s="83">
        <f t="shared" si="48"/>
        <v>0</v>
      </c>
      <c r="CK89" s="84"/>
      <c r="CL89" s="85">
        <f t="shared" si="22"/>
        <v>0</v>
      </c>
      <c r="CM89" s="83">
        <f t="shared" si="49"/>
        <v>0</v>
      </c>
      <c r="CN89" s="84"/>
      <c r="CO89" s="85">
        <f t="shared" si="23"/>
        <v>0</v>
      </c>
      <c r="CP89" s="83">
        <f t="shared" si="50"/>
        <v>0</v>
      </c>
      <c r="CQ89" s="84"/>
      <c r="CR89" s="85">
        <f t="shared" si="24"/>
        <v>0</v>
      </c>
      <c r="CS89" s="26">
        <v>15</v>
      </c>
    </row>
    <row r="90" spans="1:97">
      <c r="A90" s="57">
        <v>16</v>
      </c>
      <c r="B90" s="58">
        <f>'advisory roster'!B42</f>
        <v>0</v>
      </c>
      <c r="C90" s="59" t="s">
        <v>51</v>
      </c>
      <c r="D90" s="60">
        <f>'advisory roster'!D42</f>
        <v>0</v>
      </c>
      <c r="E90" s="55" t="s">
        <v>124</v>
      </c>
      <c r="F90" s="61">
        <f t="shared" si="55"/>
        <v>0</v>
      </c>
      <c r="G90" s="62">
        <f>'advisory roster'!AE42</f>
        <v>0</v>
      </c>
      <c r="H90" s="57">
        <f>'advisory roster'!F42</f>
        <v>0</v>
      </c>
      <c r="J90" s="26">
        <v>16</v>
      </c>
      <c r="K90" s="55">
        <f t="shared" si="56"/>
        <v>0</v>
      </c>
      <c r="L90" s="55">
        <f t="shared" si="57"/>
        <v>0</v>
      </c>
      <c r="M90" s="55">
        <f t="shared" si="58"/>
        <v>0</v>
      </c>
      <c r="N90" s="55">
        <f t="shared" si="59"/>
        <v>0</v>
      </c>
      <c r="O90" s="55">
        <f t="shared" si="60"/>
        <v>0</v>
      </c>
      <c r="P90" s="55">
        <f t="shared" si="61"/>
        <v>0</v>
      </c>
      <c r="Q90" s="55">
        <f t="shared" si="62"/>
        <v>0</v>
      </c>
      <c r="R90" s="55">
        <f t="shared" si="63"/>
        <v>0</v>
      </c>
      <c r="S90" s="55">
        <f t="shared" si="64"/>
        <v>0</v>
      </c>
      <c r="T90" s="55">
        <f t="shared" si="65"/>
        <v>0</v>
      </c>
      <c r="U90" s="55">
        <f t="shared" si="66"/>
        <v>0</v>
      </c>
      <c r="V90" s="117"/>
      <c r="W90" s="63" t="e">
        <f t="shared" si="37"/>
        <v>#DIV/0!</v>
      </c>
      <c r="X90" s="69">
        <f t="shared" si="53"/>
        <v>0</v>
      </c>
      <c r="Y90" s="55" t="e">
        <f t="shared" si="38"/>
        <v>#DIV/0!</v>
      </c>
      <c r="Z90" s="55">
        <f>RANK(X90,($X$59:$X$72,$X$75:$X$94),0)</f>
        <v>1</v>
      </c>
      <c r="AB90" s="55">
        <f t="shared" si="39"/>
        <v>0</v>
      </c>
      <c r="AC90" s="55">
        <f t="shared" si="13"/>
        <v>0</v>
      </c>
      <c r="AD90" s="55">
        <f t="shared" si="40"/>
        <v>0</v>
      </c>
      <c r="AE90" s="64">
        <v>16</v>
      </c>
      <c r="AF90" s="27"/>
      <c r="AG90" s="57">
        <v>16</v>
      </c>
      <c r="AH90" s="58">
        <f>'advisory roster'!B42</f>
        <v>0</v>
      </c>
      <c r="AI90" s="59" t="s">
        <v>20</v>
      </c>
      <c r="AJ90" s="60">
        <f>'advisory roster'!D42</f>
        <v>0</v>
      </c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65" t="e">
        <f t="shared" si="54"/>
        <v>#DIV/0!</v>
      </c>
      <c r="AX90" s="26">
        <v>16</v>
      </c>
      <c r="AY90" s="55"/>
      <c r="AZ90" s="55"/>
      <c r="BA90" s="55"/>
      <c r="BC90" s="26">
        <v>16</v>
      </c>
      <c r="BD90" s="55"/>
      <c r="BE90" s="55"/>
      <c r="BF90" s="55"/>
      <c r="BG90" s="55"/>
      <c r="BH90" s="55"/>
      <c r="BI90" s="55"/>
      <c r="BK90" s="26">
        <v>16</v>
      </c>
      <c r="BL90" s="83">
        <f t="shared" si="51"/>
        <v>0</v>
      </c>
      <c r="BM90" s="84"/>
      <c r="BN90" s="85">
        <f t="shared" si="41"/>
        <v>0</v>
      </c>
      <c r="BO90" s="83">
        <f t="shared" si="52"/>
        <v>0</v>
      </c>
      <c r="BP90" s="84"/>
      <c r="BQ90" s="85">
        <f t="shared" si="15"/>
        <v>0</v>
      </c>
      <c r="BR90" s="83">
        <f t="shared" si="42"/>
        <v>0</v>
      </c>
      <c r="BS90" s="84"/>
      <c r="BT90" s="85">
        <f t="shared" si="16"/>
        <v>0</v>
      </c>
      <c r="BU90" s="83">
        <f t="shared" si="43"/>
        <v>0</v>
      </c>
      <c r="BV90" s="84"/>
      <c r="BW90" s="85">
        <f t="shared" si="17"/>
        <v>0</v>
      </c>
      <c r="BX90" s="83">
        <f t="shared" si="44"/>
        <v>0</v>
      </c>
      <c r="BY90" s="84"/>
      <c r="BZ90" s="85">
        <f t="shared" si="18"/>
        <v>0</v>
      </c>
      <c r="CA90" s="83">
        <f t="shared" si="45"/>
        <v>0</v>
      </c>
      <c r="CB90" s="84"/>
      <c r="CC90" s="85">
        <f t="shared" si="19"/>
        <v>0</v>
      </c>
      <c r="CD90" s="83">
        <f t="shared" si="46"/>
        <v>0</v>
      </c>
      <c r="CE90" s="84"/>
      <c r="CF90" s="85">
        <f t="shared" si="20"/>
        <v>0</v>
      </c>
      <c r="CG90" s="83">
        <f t="shared" si="47"/>
        <v>0</v>
      </c>
      <c r="CH90" s="84"/>
      <c r="CI90" s="85">
        <f t="shared" si="21"/>
        <v>0</v>
      </c>
      <c r="CJ90" s="83">
        <f t="shared" si="48"/>
        <v>0</v>
      </c>
      <c r="CK90" s="84"/>
      <c r="CL90" s="85">
        <f t="shared" si="22"/>
        <v>0</v>
      </c>
      <c r="CM90" s="83">
        <f t="shared" si="49"/>
        <v>0</v>
      </c>
      <c r="CN90" s="84"/>
      <c r="CO90" s="85">
        <f t="shared" si="23"/>
        <v>0</v>
      </c>
      <c r="CP90" s="83">
        <f t="shared" si="50"/>
        <v>0</v>
      </c>
      <c r="CQ90" s="84"/>
      <c r="CR90" s="85">
        <f t="shared" si="24"/>
        <v>0</v>
      </c>
      <c r="CS90" s="26">
        <v>16</v>
      </c>
    </row>
    <row r="91" spans="1:97">
      <c r="A91" s="57">
        <v>17</v>
      </c>
      <c r="B91" s="58">
        <f>'advisory roster'!B43</f>
        <v>0</v>
      </c>
      <c r="C91" s="67" t="s">
        <v>20</v>
      </c>
      <c r="D91" s="60">
        <f>'advisory roster'!D43</f>
        <v>0</v>
      </c>
      <c r="E91" s="55" t="s">
        <v>124</v>
      </c>
      <c r="F91" s="61">
        <f t="shared" si="55"/>
        <v>0</v>
      </c>
      <c r="G91" s="62">
        <f>'advisory roster'!AE43</f>
        <v>0</v>
      </c>
      <c r="H91" s="57">
        <f>'advisory roster'!F43</f>
        <v>0</v>
      </c>
      <c r="J91" s="26">
        <v>17</v>
      </c>
      <c r="K91" s="55">
        <f t="shared" si="56"/>
        <v>0</v>
      </c>
      <c r="L91" s="55">
        <f t="shared" si="57"/>
        <v>0</v>
      </c>
      <c r="M91" s="55">
        <f t="shared" si="58"/>
        <v>0</v>
      </c>
      <c r="N91" s="55">
        <f t="shared" si="59"/>
        <v>0</v>
      </c>
      <c r="O91" s="55">
        <f t="shared" si="60"/>
        <v>0</v>
      </c>
      <c r="P91" s="55">
        <f t="shared" si="61"/>
        <v>0</v>
      </c>
      <c r="Q91" s="55">
        <f t="shared" si="62"/>
        <v>0</v>
      </c>
      <c r="R91" s="55">
        <f t="shared" si="63"/>
        <v>0</v>
      </c>
      <c r="S91" s="55">
        <f t="shared" si="64"/>
        <v>0</v>
      </c>
      <c r="T91" s="55">
        <f t="shared" si="65"/>
        <v>0</v>
      </c>
      <c r="U91" s="55">
        <f t="shared" si="66"/>
        <v>0</v>
      </c>
      <c r="V91" s="117"/>
      <c r="W91" s="63" t="e">
        <f t="shared" si="37"/>
        <v>#DIV/0!</v>
      </c>
      <c r="X91" s="69">
        <f t="shared" si="53"/>
        <v>0</v>
      </c>
      <c r="Y91" s="55" t="e">
        <f t="shared" si="38"/>
        <v>#DIV/0!</v>
      </c>
      <c r="Z91" s="55">
        <f>RANK(X91,($X$59:$X$72,$X$75:$X$94),0)</f>
        <v>1</v>
      </c>
      <c r="AB91" s="55">
        <f t="shared" si="39"/>
        <v>0</v>
      </c>
      <c r="AC91" s="55">
        <f t="shared" si="13"/>
        <v>0</v>
      </c>
      <c r="AD91" s="55">
        <f t="shared" si="40"/>
        <v>0</v>
      </c>
      <c r="AE91" s="64">
        <v>17</v>
      </c>
      <c r="AF91" s="27"/>
      <c r="AG91" s="57">
        <v>17</v>
      </c>
      <c r="AH91" s="58">
        <f>'advisory roster'!B43</f>
        <v>0</v>
      </c>
      <c r="AI91" s="59" t="s">
        <v>20</v>
      </c>
      <c r="AJ91" s="60">
        <f>'advisory roster'!D43</f>
        <v>0</v>
      </c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65" t="e">
        <f t="shared" si="54"/>
        <v>#DIV/0!</v>
      </c>
      <c r="AX91" s="26">
        <v>17</v>
      </c>
      <c r="AY91" s="55"/>
      <c r="AZ91" s="55"/>
      <c r="BA91" s="55"/>
      <c r="BC91" s="26">
        <v>17</v>
      </c>
      <c r="BD91" s="55"/>
      <c r="BE91" s="55"/>
      <c r="BF91" s="55"/>
      <c r="BG91" s="55"/>
      <c r="BH91" s="55"/>
      <c r="BI91" s="55"/>
      <c r="BK91" s="26">
        <v>17</v>
      </c>
      <c r="BL91" s="83">
        <f t="shared" si="51"/>
        <v>0</v>
      </c>
      <c r="BM91" s="84"/>
      <c r="BN91" s="85">
        <f t="shared" si="41"/>
        <v>0</v>
      </c>
      <c r="BO91" s="83">
        <f t="shared" si="52"/>
        <v>0</v>
      </c>
      <c r="BP91" s="84"/>
      <c r="BQ91" s="85">
        <f t="shared" si="15"/>
        <v>0</v>
      </c>
      <c r="BR91" s="83">
        <f t="shared" si="42"/>
        <v>0</v>
      </c>
      <c r="BS91" s="84"/>
      <c r="BT91" s="85">
        <f t="shared" si="16"/>
        <v>0</v>
      </c>
      <c r="BU91" s="83">
        <f t="shared" si="43"/>
        <v>0</v>
      </c>
      <c r="BV91" s="84"/>
      <c r="BW91" s="85">
        <f t="shared" si="17"/>
        <v>0</v>
      </c>
      <c r="BX91" s="83">
        <f t="shared" si="44"/>
        <v>0</v>
      </c>
      <c r="BY91" s="84"/>
      <c r="BZ91" s="85">
        <f t="shared" si="18"/>
        <v>0</v>
      </c>
      <c r="CA91" s="83">
        <f t="shared" si="45"/>
        <v>0</v>
      </c>
      <c r="CB91" s="84"/>
      <c r="CC91" s="85">
        <f t="shared" si="19"/>
        <v>0</v>
      </c>
      <c r="CD91" s="83">
        <f t="shared" si="46"/>
        <v>0</v>
      </c>
      <c r="CE91" s="84"/>
      <c r="CF91" s="85">
        <f t="shared" si="20"/>
        <v>0</v>
      </c>
      <c r="CG91" s="83">
        <f t="shared" si="47"/>
        <v>0</v>
      </c>
      <c r="CH91" s="84"/>
      <c r="CI91" s="85">
        <f t="shared" si="21"/>
        <v>0</v>
      </c>
      <c r="CJ91" s="83">
        <f t="shared" si="48"/>
        <v>0</v>
      </c>
      <c r="CK91" s="84"/>
      <c r="CL91" s="85">
        <f t="shared" si="22"/>
        <v>0</v>
      </c>
      <c r="CM91" s="83">
        <f t="shared" si="49"/>
        <v>0</v>
      </c>
      <c r="CN91" s="84"/>
      <c r="CO91" s="85">
        <f t="shared" si="23"/>
        <v>0</v>
      </c>
      <c r="CP91" s="83">
        <f t="shared" si="50"/>
        <v>0</v>
      </c>
      <c r="CQ91" s="84"/>
      <c r="CR91" s="86">
        <f t="shared" si="24"/>
        <v>0</v>
      </c>
      <c r="CS91" s="26">
        <v>17</v>
      </c>
    </row>
    <row r="92" spans="1:97">
      <c r="A92" s="57">
        <v>18</v>
      </c>
      <c r="B92" s="58">
        <f>'advisory roster'!B44</f>
        <v>0</v>
      </c>
      <c r="C92" s="59" t="s">
        <v>20</v>
      </c>
      <c r="D92" s="60">
        <f>'advisory roster'!D44</f>
        <v>0</v>
      </c>
      <c r="E92" s="55" t="s">
        <v>124</v>
      </c>
      <c r="F92" s="61">
        <f t="shared" si="55"/>
        <v>0</v>
      </c>
      <c r="G92" s="62">
        <f>'advisory roster'!AE44</f>
        <v>0</v>
      </c>
      <c r="H92" s="57">
        <f>'advisory roster'!F44</f>
        <v>0</v>
      </c>
      <c r="J92" s="26">
        <v>18</v>
      </c>
      <c r="K92" s="55">
        <f t="shared" si="56"/>
        <v>0</v>
      </c>
      <c r="L92" s="55">
        <f t="shared" si="57"/>
        <v>0</v>
      </c>
      <c r="M92" s="55">
        <f t="shared" si="58"/>
        <v>0</v>
      </c>
      <c r="N92" s="55">
        <f t="shared" si="59"/>
        <v>0</v>
      </c>
      <c r="O92" s="55">
        <f t="shared" si="60"/>
        <v>0</v>
      </c>
      <c r="P92" s="55">
        <f t="shared" si="61"/>
        <v>0</v>
      </c>
      <c r="Q92" s="55">
        <f t="shared" si="62"/>
        <v>0</v>
      </c>
      <c r="R92" s="55">
        <f t="shared" si="63"/>
        <v>0</v>
      </c>
      <c r="S92" s="55">
        <f t="shared" si="64"/>
        <v>0</v>
      </c>
      <c r="T92" s="55">
        <f t="shared" si="65"/>
        <v>0</v>
      </c>
      <c r="U92" s="55">
        <f t="shared" si="66"/>
        <v>0</v>
      </c>
      <c r="V92" s="117"/>
      <c r="W92" s="63" t="e">
        <f t="shared" si="37"/>
        <v>#DIV/0!</v>
      </c>
      <c r="X92" s="69">
        <f t="shared" si="53"/>
        <v>0</v>
      </c>
      <c r="Y92" s="55" t="e">
        <f t="shared" si="38"/>
        <v>#DIV/0!</v>
      </c>
      <c r="Z92" s="55">
        <f>RANK(X92,($X$59:$X$72,$X$75:$X$94),0)</f>
        <v>1</v>
      </c>
      <c r="AB92" s="55">
        <f t="shared" si="39"/>
        <v>0</v>
      </c>
      <c r="AC92" s="55">
        <f t="shared" si="13"/>
        <v>0</v>
      </c>
      <c r="AD92" s="55">
        <f t="shared" si="40"/>
        <v>0</v>
      </c>
      <c r="AE92" s="64">
        <v>18</v>
      </c>
      <c r="AF92" s="27"/>
      <c r="AG92" s="57">
        <v>18</v>
      </c>
      <c r="AH92" s="58">
        <f>'advisory roster'!B44</f>
        <v>0</v>
      </c>
      <c r="AI92" s="59" t="s">
        <v>20</v>
      </c>
      <c r="AJ92" s="60">
        <f>'advisory roster'!D44</f>
        <v>0</v>
      </c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65" t="e">
        <f t="shared" si="54"/>
        <v>#DIV/0!</v>
      </c>
      <c r="AX92" s="26">
        <v>18</v>
      </c>
      <c r="AY92" s="55"/>
      <c r="AZ92" s="55"/>
      <c r="BA92" s="55"/>
      <c r="BC92" s="26">
        <v>18</v>
      </c>
      <c r="BD92" s="55"/>
      <c r="BE92" s="55"/>
      <c r="BF92" s="55"/>
      <c r="BG92" s="55"/>
      <c r="BH92" s="55"/>
      <c r="BI92" s="55"/>
      <c r="BK92" s="26">
        <v>18</v>
      </c>
      <c r="BL92" s="83">
        <f t="shared" si="51"/>
        <v>0</v>
      </c>
      <c r="BM92" s="84"/>
      <c r="BN92" s="85">
        <f t="shared" si="41"/>
        <v>0</v>
      </c>
      <c r="BO92" s="83">
        <f t="shared" si="52"/>
        <v>0</v>
      </c>
      <c r="BP92" s="84"/>
      <c r="BQ92" s="85">
        <f t="shared" si="15"/>
        <v>0</v>
      </c>
      <c r="BR92" s="83">
        <f t="shared" si="42"/>
        <v>0</v>
      </c>
      <c r="BS92" s="84"/>
      <c r="BT92" s="85">
        <f t="shared" si="16"/>
        <v>0</v>
      </c>
      <c r="BU92" s="83">
        <f t="shared" si="43"/>
        <v>0</v>
      </c>
      <c r="BV92" s="84"/>
      <c r="BW92" s="85">
        <f t="shared" si="17"/>
        <v>0</v>
      </c>
      <c r="BX92" s="83">
        <f t="shared" si="44"/>
        <v>0</v>
      </c>
      <c r="BY92" s="84"/>
      <c r="BZ92" s="85">
        <f t="shared" si="18"/>
        <v>0</v>
      </c>
      <c r="CA92" s="83">
        <f t="shared" si="45"/>
        <v>0</v>
      </c>
      <c r="CB92" s="84"/>
      <c r="CC92" s="85">
        <f t="shared" si="19"/>
        <v>0</v>
      </c>
      <c r="CD92" s="83">
        <f t="shared" si="46"/>
        <v>0</v>
      </c>
      <c r="CE92" s="84"/>
      <c r="CF92" s="85">
        <f t="shared" si="20"/>
        <v>0</v>
      </c>
      <c r="CG92" s="83">
        <f t="shared" si="47"/>
        <v>0</v>
      </c>
      <c r="CH92" s="84"/>
      <c r="CI92" s="85">
        <f t="shared" si="21"/>
        <v>0</v>
      </c>
      <c r="CJ92" s="83">
        <f t="shared" si="48"/>
        <v>0</v>
      </c>
      <c r="CK92" s="84"/>
      <c r="CL92" s="85">
        <f t="shared" si="22"/>
        <v>0</v>
      </c>
      <c r="CM92" s="83">
        <f t="shared" si="49"/>
        <v>0</v>
      </c>
      <c r="CN92" s="84"/>
      <c r="CO92" s="85">
        <f t="shared" si="23"/>
        <v>0</v>
      </c>
      <c r="CP92" s="83">
        <f t="shared" si="50"/>
        <v>0</v>
      </c>
      <c r="CQ92" s="84"/>
      <c r="CR92" s="85">
        <f t="shared" si="24"/>
        <v>0</v>
      </c>
      <c r="CS92" s="26">
        <v>18</v>
      </c>
    </row>
    <row r="93" spans="1:97">
      <c r="A93" s="57">
        <v>19</v>
      </c>
      <c r="B93" s="58">
        <f>'advisory roster'!B45</f>
        <v>0</v>
      </c>
      <c r="C93" s="26" t="s">
        <v>20</v>
      </c>
      <c r="D93" s="60">
        <f>'advisory roster'!D45</f>
        <v>0</v>
      </c>
      <c r="E93" s="55" t="s">
        <v>124</v>
      </c>
      <c r="F93" s="61">
        <f t="shared" si="55"/>
        <v>0</v>
      </c>
      <c r="G93" s="62">
        <f>'advisory roster'!AE45</f>
        <v>0</v>
      </c>
      <c r="H93" s="57">
        <f>'advisory roster'!F45</f>
        <v>0</v>
      </c>
      <c r="J93" s="26">
        <v>19</v>
      </c>
      <c r="K93" s="55">
        <f t="shared" si="56"/>
        <v>0</v>
      </c>
      <c r="L93" s="55">
        <f t="shared" si="57"/>
        <v>0</v>
      </c>
      <c r="M93" s="55">
        <f t="shared" si="58"/>
        <v>0</v>
      </c>
      <c r="N93" s="55">
        <f t="shared" si="59"/>
        <v>0</v>
      </c>
      <c r="O93" s="55">
        <f t="shared" si="60"/>
        <v>0</v>
      </c>
      <c r="P93" s="55">
        <f t="shared" si="61"/>
        <v>0</v>
      </c>
      <c r="Q93" s="55">
        <f t="shared" si="62"/>
        <v>0</v>
      </c>
      <c r="R93" s="55">
        <f t="shared" si="63"/>
        <v>0</v>
      </c>
      <c r="S93" s="55">
        <f t="shared" si="64"/>
        <v>0</v>
      </c>
      <c r="T93" s="55">
        <f t="shared" si="65"/>
        <v>0</v>
      </c>
      <c r="U93" s="55">
        <f t="shared" si="66"/>
        <v>0</v>
      </c>
      <c r="V93" s="117"/>
      <c r="W93" s="63" t="e">
        <f t="shared" si="37"/>
        <v>#DIV/0!</v>
      </c>
      <c r="X93" s="69">
        <f t="shared" si="53"/>
        <v>0</v>
      </c>
      <c r="Y93" s="55" t="e">
        <f t="shared" si="38"/>
        <v>#DIV/0!</v>
      </c>
      <c r="Z93" s="55">
        <f>RANK(X93,($X$59:$X$72,$X$75:$X$94),0)</f>
        <v>1</v>
      </c>
      <c r="AB93" s="55">
        <f t="shared" si="39"/>
        <v>0</v>
      </c>
      <c r="AC93" s="55">
        <f t="shared" si="13"/>
        <v>0</v>
      </c>
      <c r="AD93" s="55">
        <f t="shared" si="40"/>
        <v>0</v>
      </c>
      <c r="AE93" s="64">
        <v>19</v>
      </c>
      <c r="AF93" s="27"/>
      <c r="AG93" s="57">
        <v>19</v>
      </c>
      <c r="AH93" s="58">
        <f>'advisory roster'!B45</f>
        <v>0</v>
      </c>
      <c r="AI93" s="59" t="s">
        <v>20</v>
      </c>
      <c r="AJ93" s="60">
        <f>'advisory roster'!D45</f>
        <v>0</v>
      </c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65" t="e">
        <f t="shared" si="54"/>
        <v>#DIV/0!</v>
      </c>
      <c r="AX93" s="26">
        <v>19</v>
      </c>
      <c r="AY93" s="55"/>
      <c r="AZ93" s="55"/>
      <c r="BA93" s="55"/>
      <c r="BC93" s="26">
        <v>19</v>
      </c>
      <c r="BD93" s="55"/>
      <c r="BE93" s="55"/>
      <c r="BF93" s="55"/>
      <c r="BG93" s="55"/>
      <c r="BH93" s="55"/>
      <c r="BI93" s="55"/>
      <c r="BK93" s="26">
        <v>19</v>
      </c>
      <c r="BL93" s="83">
        <f t="shared" si="51"/>
        <v>0</v>
      </c>
      <c r="BM93" s="84"/>
      <c r="BN93" s="85">
        <f t="shared" si="41"/>
        <v>0</v>
      </c>
      <c r="BO93" s="83">
        <f t="shared" si="52"/>
        <v>0</v>
      </c>
      <c r="BP93" s="84"/>
      <c r="BQ93" s="85">
        <f t="shared" si="15"/>
        <v>0</v>
      </c>
      <c r="BR93" s="83">
        <f t="shared" si="42"/>
        <v>0</v>
      </c>
      <c r="BS93" s="84"/>
      <c r="BT93" s="85">
        <f t="shared" si="16"/>
        <v>0</v>
      </c>
      <c r="BU93" s="83">
        <f t="shared" si="43"/>
        <v>0</v>
      </c>
      <c r="BV93" s="84"/>
      <c r="BW93" s="85">
        <f t="shared" si="17"/>
        <v>0</v>
      </c>
      <c r="BX93" s="83">
        <f t="shared" si="44"/>
        <v>0</v>
      </c>
      <c r="BY93" s="84"/>
      <c r="BZ93" s="85">
        <f t="shared" si="18"/>
        <v>0</v>
      </c>
      <c r="CA93" s="83">
        <f t="shared" si="45"/>
        <v>0</v>
      </c>
      <c r="CB93" s="84"/>
      <c r="CC93" s="85">
        <f t="shared" si="19"/>
        <v>0</v>
      </c>
      <c r="CD93" s="83">
        <f t="shared" si="46"/>
        <v>0</v>
      </c>
      <c r="CE93" s="84"/>
      <c r="CF93" s="85">
        <f t="shared" si="20"/>
        <v>0</v>
      </c>
      <c r="CG93" s="83">
        <f t="shared" si="47"/>
        <v>0</v>
      </c>
      <c r="CH93" s="84"/>
      <c r="CI93" s="85">
        <f t="shared" si="21"/>
        <v>0</v>
      </c>
      <c r="CJ93" s="83">
        <f t="shared" si="48"/>
        <v>0</v>
      </c>
      <c r="CK93" s="84"/>
      <c r="CL93" s="85">
        <f t="shared" si="22"/>
        <v>0</v>
      </c>
      <c r="CM93" s="83">
        <f t="shared" si="49"/>
        <v>0</v>
      </c>
      <c r="CN93" s="84"/>
      <c r="CO93" s="85">
        <f t="shared" si="23"/>
        <v>0</v>
      </c>
      <c r="CP93" s="83">
        <f t="shared" si="50"/>
        <v>0</v>
      </c>
      <c r="CQ93" s="84"/>
      <c r="CR93" s="85">
        <f t="shared" si="24"/>
        <v>0</v>
      </c>
      <c r="CS93" s="26">
        <v>19</v>
      </c>
    </row>
    <row r="94" spans="1:97" ht="13.5" thickBot="1">
      <c r="A94" s="57">
        <v>20</v>
      </c>
      <c r="B94" s="58">
        <f>'advisory roster'!B46</f>
        <v>0</v>
      </c>
      <c r="C94" s="59" t="s">
        <v>20</v>
      </c>
      <c r="D94" s="60">
        <f>'advisory roster'!D46</f>
        <v>0</v>
      </c>
      <c r="E94" s="55" t="s">
        <v>124</v>
      </c>
      <c r="F94" s="61">
        <f t="shared" si="55"/>
        <v>0</v>
      </c>
      <c r="G94" s="62">
        <f>'advisory roster'!AE46</f>
        <v>0</v>
      </c>
      <c r="H94" s="57">
        <f>'advisory roster'!F46</f>
        <v>0</v>
      </c>
      <c r="J94" s="26">
        <v>20</v>
      </c>
      <c r="K94" s="55">
        <f t="shared" si="56"/>
        <v>0</v>
      </c>
      <c r="L94" s="55">
        <f t="shared" si="57"/>
        <v>0</v>
      </c>
      <c r="M94" s="55">
        <f t="shared" si="58"/>
        <v>0</v>
      </c>
      <c r="N94" s="55">
        <f t="shared" si="59"/>
        <v>0</v>
      </c>
      <c r="O94" s="55">
        <f t="shared" si="60"/>
        <v>0</v>
      </c>
      <c r="P94" s="55">
        <f t="shared" si="61"/>
        <v>0</v>
      </c>
      <c r="Q94" s="55">
        <f t="shared" si="62"/>
        <v>0</v>
      </c>
      <c r="R94" s="55">
        <f t="shared" si="63"/>
        <v>0</v>
      </c>
      <c r="S94" s="55">
        <f t="shared" si="64"/>
        <v>0</v>
      </c>
      <c r="T94" s="55">
        <f t="shared" si="65"/>
        <v>0</v>
      </c>
      <c r="U94" s="55">
        <f t="shared" si="66"/>
        <v>0</v>
      </c>
      <c r="V94" s="117"/>
      <c r="W94" s="63" t="e">
        <f t="shared" si="37"/>
        <v>#DIV/0!</v>
      </c>
      <c r="X94" s="69">
        <f t="shared" si="53"/>
        <v>0</v>
      </c>
      <c r="Y94" s="55" t="e">
        <f t="shared" si="38"/>
        <v>#DIV/0!</v>
      </c>
      <c r="Z94" s="55">
        <f>RANK(X94,($X$59:$X$72,$X$75:$X$94),0)</f>
        <v>1</v>
      </c>
      <c r="AB94" s="55">
        <f t="shared" si="39"/>
        <v>0</v>
      </c>
      <c r="AC94" s="55">
        <f t="shared" si="13"/>
        <v>0</v>
      </c>
      <c r="AD94" s="55">
        <f t="shared" si="40"/>
        <v>0</v>
      </c>
      <c r="AE94" s="64">
        <v>20</v>
      </c>
      <c r="AF94" s="27"/>
      <c r="AG94" s="57">
        <v>20</v>
      </c>
      <c r="AH94" s="58">
        <f>'advisory roster'!B46</f>
        <v>0</v>
      </c>
      <c r="AI94" s="59" t="s">
        <v>20</v>
      </c>
      <c r="AJ94" s="60">
        <f>'advisory roster'!D46</f>
        <v>0</v>
      </c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65" t="e">
        <f t="shared" si="54"/>
        <v>#DIV/0!</v>
      </c>
      <c r="AX94" s="26">
        <v>20</v>
      </c>
      <c r="AY94" s="55"/>
      <c r="AZ94" s="55"/>
      <c r="BA94" s="55"/>
      <c r="BC94" s="26">
        <v>20</v>
      </c>
      <c r="BD94" s="55"/>
      <c r="BE94" s="55"/>
      <c r="BF94" s="55"/>
      <c r="BG94" s="55"/>
      <c r="BH94" s="55"/>
      <c r="BI94" s="55"/>
      <c r="BK94" s="26">
        <v>20</v>
      </c>
      <c r="BL94" s="87">
        <f t="shared" si="51"/>
        <v>0</v>
      </c>
      <c r="BM94" s="88"/>
      <c r="BN94" s="89">
        <f t="shared" si="41"/>
        <v>0</v>
      </c>
      <c r="BO94" s="87">
        <f t="shared" si="52"/>
        <v>0</v>
      </c>
      <c r="BP94" s="88"/>
      <c r="BQ94" s="89">
        <f t="shared" si="15"/>
        <v>0</v>
      </c>
      <c r="BR94" s="87">
        <f t="shared" si="42"/>
        <v>0</v>
      </c>
      <c r="BS94" s="88"/>
      <c r="BT94" s="89">
        <f t="shared" si="16"/>
        <v>0</v>
      </c>
      <c r="BU94" s="87">
        <f t="shared" si="43"/>
        <v>0</v>
      </c>
      <c r="BV94" s="88"/>
      <c r="BW94" s="89">
        <f t="shared" si="17"/>
        <v>0</v>
      </c>
      <c r="BX94" s="87">
        <f t="shared" si="44"/>
        <v>0</v>
      </c>
      <c r="BY94" s="88"/>
      <c r="BZ94" s="89">
        <f t="shared" si="18"/>
        <v>0</v>
      </c>
      <c r="CA94" s="87">
        <f t="shared" si="45"/>
        <v>0</v>
      </c>
      <c r="CB94" s="88"/>
      <c r="CC94" s="89">
        <f t="shared" si="19"/>
        <v>0</v>
      </c>
      <c r="CD94" s="87">
        <f t="shared" si="46"/>
        <v>0</v>
      </c>
      <c r="CE94" s="88"/>
      <c r="CF94" s="89">
        <f t="shared" si="20"/>
        <v>0</v>
      </c>
      <c r="CG94" s="87">
        <f t="shared" si="47"/>
        <v>0</v>
      </c>
      <c r="CH94" s="84"/>
      <c r="CI94" s="85">
        <f t="shared" si="21"/>
        <v>0</v>
      </c>
      <c r="CJ94" s="87">
        <f t="shared" si="48"/>
        <v>0</v>
      </c>
      <c r="CK94" s="88"/>
      <c r="CL94" s="85">
        <f t="shared" si="22"/>
        <v>0</v>
      </c>
      <c r="CM94" s="87">
        <f t="shared" si="49"/>
        <v>0</v>
      </c>
      <c r="CN94" s="88"/>
      <c r="CO94" s="89">
        <f t="shared" si="23"/>
        <v>0</v>
      </c>
      <c r="CP94" s="87">
        <f t="shared" si="50"/>
        <v>0</v>
      </c>
      <c r="CQ94" s="88"/>
      <c r="CR94" s="89">
        <f t="shared" si="24"/>
        <v>0</v>
      </c>
      <c r="CS94" s="26">
        <v>20</v>
      </c>
    </row>
    <row r="95" spans="1:97">
      <c r="CF95" s="90"/>
      <c r="CP95" s="157"/>
      <c r="CQ95" s="158"/>
      <c r="CR95" s="159"/>
    </row>
    <row r="96" spans="1:97">
      <c r="CP96" s="31"/>
      <c r="CQ96" s="91"/>
      <c r="CR96" s="92"/>
    </row>
    <row r="97" spans="1:97">
      <c r="CP97" s="31"/>
      <c r="CQ97" s="91"/>
      <c r="CR97" s="92"/>
    </row>
    <row r="98" spans="1:97">
      <c r="CP98" s="31"/>
      <c r="CQ98" s="91"/>
      <c r="CR98" s="92"/>
    </row>
    <row r="99" spans="1:97">
      <c r="CP99" s="31"/>
      <c r="CQ99" s="91"/>
      <c r="CR99" s="92"/>
    </row>
    <row r="100" spans="1:97">
      <c r="CP100" s="31"/>
      <c r="CQ100" s="91"/>
      <c r="CR100" s="92"/>
    </row>
    <row r="101" spans="1:97" ht="18.75">
      <c r="A101" s="142" t="s">
        <v>150</v>
      </c>
      <c r="B101" s="142"/>
      <c r="C101" s="142"/>
      <c r="D101" s="142"/>
      <c r="E101" s="142"/>
      <c r="F101" s="142"/>
      <c r="G101" s="142"/>
      <c r="H101" s="142"/>
      <c r="K101" s="142" t="s">
        <v>71</v>
      </c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25"/>
      <c r="AG101" s="143" t="s">
        <v>72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CP101" s="31"/>
      <c r="CQ101" s="91"/>
      <c r="CR101" s="92"/>
    </row>
    <row r="102" spans="1:97" ht="18.75">
      <c r="A102" s="28"/>
      <c r="C102" s="27"/>
      <c r="D102" s="27"/>
      <c r="AG102" s="143" t="s">
        <v>73</v>
      </c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CP102" s="31"/>
      <c r="CQ102" s="91"/>
      <c r="CR102" s="92"/>
    </row>
    <row r="103" spans="1:97" ht="15.75">
      <c r="B103" s="29" t="s">
        <v>74</v>
      </c>
      <c r="C103" s="30"/>
      <c r="D103" s="30">
        <f>'advisory roster'!B1</f>
        <v>0</v>
      </c>
      <c r="E103" s="144">
        <f>'advisory roster'!E1</f>
        <v>0</v>
      </c>
      <c r="F103" s="144"/>
      <c r="G103" s="30"/>
      <c r="H103" s="29" t="e">
        <f>'advisory roster'!B3:D3</f>
        <v>#VALUE!</v>
      </c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2"/>
      <c r="X103" s="33"/>
      <c r="AG103" s="145" t="s">
        <v>75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BL103" s="64" t="s">
        <v>137</v>
      </c>
      <c r="CP103" s="31"/>
      <c r="CQ103" s="91"/>
      <c r="CR103" s="93"/>
    </row>
    <row r="104" spans="1:97" ht="15.75">
      <c r="A104" s="34"/>
      <c r="B104" s="34" t="s">
        <v>76</v>
      </c>
      <c r="C104" s="35"/>
      <c r="D104" s="34" t="s">
        <v>77</v>
      </c>
      <c r="E104" s="147" t="s">
        <v>78</v>
      </c>
      <c r="F104" s="147"/>
      <c r="G104" s="34"/>
      <c r="H104" s="34" t="s">
        <v>79</v>
      </c>
      <c r="I104" s="34"/>
      <c r="K104" s="36" t="s">
        <v>80</v>
      </c>
      <c r="L104" s="37"/>
      <c r="M104" s="38"/>
      <c r="N104" s="34"/>
      <c r="O104" s="39" t="s">
        <v>138</v>
      </c>
      <c r="U104" s="40" t="s">
        <v>82</v>
      </c>
      <c r="V104" s="26"/>
      <c r="W104" s="26"/>
      <c r="X104" s="37"/>
      <c r="Y104" s="39">
        <f>Y4</f>
        <v>0</v>
      </c>
      <c r="Z104" s="39"/>
      <c r="AA104" s="34"/>
      <c r="AE104" s="34"/>
      <c r="AF104" s="34"/>
      <c r="AG104" s="156" t="str">
        <f>AG4</f>
        <v>School Year 2010 - 2011</v>
      </c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34"/>
      <c r="AY104" s="34"/>
      <c r="AZ104" s="34"/>
      <c r="BA104" s="34"/>
      <c r="BB104" s="34"/>
      <c r="BC104" s="120" t="s">
        <v>83</v>
      </c>
      <c r="BD104" s="137"/>
      <c r="BE104" s="137"/>
      <c r="BF104" s="138"/>
      <c r="BG104" s="138"/>
      <c r="BH104" s="138"/>
      <c r="BI104" s="138"/>
      <c r="CP104" s="31"/>
      <c r="CQ104" s="91"/>
      <c r="CR104" s="92"/>
    </row>
    <row r="105" spans="1:97" ht="15.75">
      <c r="C105" s="27"/>
      <c r="D105" s="27"/>
      <c r="J105" s="34"/>
      <c r="K105" s="34"/>
      <c r="L105" s="34"/>
      <c r="M105" s="34"/>
      <c r="N105" s="34" t="s">
        <v>87</v>
      </c>
      <c r="O105" s="34" t="s">
        <v>88</v>
      </c>
      <c r="P105" s="34" t="s">
        <v>89</v>
      </c>
      <c r="Q105" s="34" t="s">
        <v>90</v>
      </c>
      <c r="R105" s="34"/>
      <c r="S105" s="34"/>
      <c r="T105" s="34"/>
      <c r="U105" s="34"/>
      <c r="V105" s="34"/>
      <c r="W105" s="34"/>
      <c r="X105" s="34"/>
      <c r="AB105" s="41" t="s">
        <v>91</v>
      </c>
      <c r="AC105" s="41" t="s">
        <v>91</v>
      </c>
      <c r="AD105" s="44" t="s">
        <v>92</v>
      </c>
      <c r="AG105" s="40" t="s">
        <v>80</v>
      </c>
      <c r="AH105" s="37"/>
      <c r="AI105" s="39" t="s">
        <v>138</v>
      </c>
      <c r="AJ105" s="38"/>
      <c r="AK105" s="43"/>
      <c r="AL105" s="43"/>
      <c r="AM105" s="43"/>
      <c r="AN105" s="38"/>
      <c r="AO105" s="38"/>
      <c r="AP105" s="38"/>
      <c r="AQ105" s="38"/>
      <c r="AR105" s="38"/>
      <c r="AS105" s="40" t="s">
        <v>82</v>
      </c>
      <c r="AV105" s="37"/>
      <c r="AW105" s="39">
        <f>Y4</f>
        <v>0</v>
      </c>
      <c r="AY105" s="44" t="s">
        <v>91</v>
      </c>
      <c r="AZ105" s="44" t="s">
        <v>91</v>
      </c>
      <c r="BA105" s="44" t="s">
        <v>92</v>
      </c>
      <c r="BD105" s="149" t="s">
        <v>93</v>
      </c>
      <c r="BE105" s="150"/>
      <c r="BF105" s="149" t="s">
        <v>93</v>
      </c>
      <c r="BG105" s="150"/>
      <c r="BH105" s="149" t="s">
        <v>93</v>
      </c>
      <c r="BI105" s="150"/>
      <c r="BU105" s="27" t="s">
        <v>87</v>
      </c>
      <c r="BX105" s="27" t="s">
        <v>88</v>
      </c>
      <c r="CA105" s="27" t="s">
        <v>89</v>
      </c>
      <c r="CD105" s="27" t="s">
        <v>90</v>
      </c>
      <c r="CP105" s="31"/>
      <c r="CQ105" s="91"/>
      <c r="CR105" s="92"/>
    </row>
    <row r="106" spans="1:97">
      <c r="C106" s="27"/>
      <c r="D106" s="27"/>
      <c r="E106" s="166" t="str">
        <f>E6</f>
        <v>as of June 2010</v>
      </c>
      <c r="F106" s="166"/>
      <c r="G106" s="166"/>
      <c r="J106" s="45" t="str">
        <f>J6</f>
        <v>Units</v>
      </c>
      <c r="K106" s="45">
        <f t="shared" ref="K106:X106" si="67">K6</f>
        <v>2</v>
      </c>
      <c r="L106" s="45">
        <f t="shared" si="67"/>
        <v>1</v>
      </c>
      <c r="M106" s="45">
        <f t="shared" si="67"/>
        <v>1</v>
      </c>
      <c r="N106" s="45">
        <f t="shared" si="67"/>
        <v>2</v>
      </c>
      <c r="O106" s="45">
        <f t="shared" si="67"/>
        <v>1</v>
      </c>
      <c r="P106" s="45">
        <f t="shared" si="67"/>
        <v>2</v>
      </c>
      <c r="Q106" s="45">
        <f t="shared" si="67"/>
        <v>1</v>
      </c>
      <c r="R106" s="45">
        <f t="shared" si="67"/>
        <v>1</v>
      </c>
      <c r="S106" s="45">
        <f t="shared" si="67"/>
        <v>1</v>
      </c>
      <c r="T106" s="45">
        <f t="shared" si="67"/>
        <v>1</v>
      </c>
      <c r="U106" s="45">
        <f t="shared" si="67"/>
        <v>1</v>
      </c>
      <c r="V106" s="45">
        <f t="shared" si="67"/>
        <v>0</v>
      </c>
      <c r="W106" s="45"/>
      <c r="X106" s="45">
        <f t="shared" si="67"/>
        <v>14</v>
      </c>
      <c r="Y106" s="45"/>
      <c r="Z106" s="45"/>
      <c r="AB106" s="46" t="s">
        <v>94</v>
      </c>
      <c r="AC106" s="46" t="s">
        <v>94</v>
      </c>
      <c r="AD106" s="48" t="s">
        <v>94</v>
      </c>
      <c r="AJ106" s="45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Y106" s="48" t="s">
        <v>95</v>
      </c>
      <c r="AZ106" s="48" t="s">
        <v>95</v>
      </c>
      <c r="BA106" s="48" t="s">
        <v>95</v>
      </c>
      <c r="BD106" s="151" t="s">
        <v>96</v>
      </c>
      <c r="BE106" s="152"/>
      <c r="BF106" s="151" t="s">
        <v>96</v>
      </c>
      <c r="BG106" s="152"/>
      <c r="BH106" s="151" t="s">
        <v>96</v>
      </c>
      <c r="BI106" s="152"/>
      <c r="BL106" s="146" t="s">
        <v>101</v>
      </c>
      <c r="BM106" s="146"/>
      <c r="BN106" s="146"/>
      <c r="BO106" s="146" t="s">
        <v>102</v>
      </c>
      <c r="BP106" s="146"/>
      <c r="BQ106" s="146"/>
      <c r="BR106" s="146" t="s">
        <v>103</v>
      </c>
      <c r="BS106" s="146"/>
      <c r="BT106" s="146"/>
      <c r="BU106" s="146" t="s">
        <v>104</v>
      </c>
      <c r="BV106" s="146"/>
      <c r="BW106" s="146"/>
      <c r="BX106" s="146" t="s">
        <v>105</v>
      </c>
      <c r="BY106" s="146"/>
      <c r="BZ106" s="146"/>
      <c r="CA106" s="146" t="s">
        <v>106</v>
      </c>
      <c r="CB106" s="146"/>
      <c r="CC106" s="146"/>
      <c r="CD106" s="146" t="s">
        <v>107</v>
      </c>
      <c r="CE106" s="146"/>
      <c r="CF106" s="146"/>
      <c r="CG106" s="146" t="s">
        <v>119</v>
      </c>
      <c r="CH106" s="146"/>
      <c r="CI106" s="146"/>
      <c r="CJ106" s="146" t="s">
        <v>109</v>
      </c>
      <c r="CK106" s="146"/>
      <c r="CL106" s="146"/>
      <c r="CM106" s="146" t="s">
        <v>110</v>
      </c>
      <c r="CN106" s="146"/>
      <c r="CO106" s="160"/>
      <c r="CP106" s="161" t="s">
        <v>111</v>
      </c>
      <c r="CQ106" s="162"/>
      <c r="CR106" s="163"/>
    </row>
    <row r="107" spans="1:97" ht="15">
      <c r="A107" s="49"/>
      <c r="B107" s="50" t="s">
        <v>97</v>
      </c>
      <c r="C107" s="51"/>
      <c r="D107" s="50" t="s">
        <v>98</v>
      </c>
      <c r="E107" s="52" t="s">
        <v>99</v>
      </c>
      <c r="F107" s="52" t="s">
        <v>100</v>
      </c>
      <c r="G107" s="52" t="s">
        <v>5</v>
      </c>
      <c r="H107" s="52" t="s">
        <v>9</v>
      </c>
      <c r="J107" s="45" t="str">
        <f>J7</f>
        <v>Subjects</v>
      </c>
      <c r="K107" s="45" t="str">
        <f t="shared" ref="K107:Y107" si="68">K7</f>
        <v>Eng</v>
      </c>
      <c r="L107" s="45" t="str">
        <f t="shared" si="68"/>
        <v>Fil</v>
      </c>
      <c r="M107" s="45" t="str">
        <f t="shared" si="68"/>
        <v>SS</v>
      </c>
      <c r="N107" s="45" t="str">
        <f t="shared" si="68"/>
        <v>Math 3.0</v>
      </c>
      <c r="O107" s="45" t="str">
        <f t="shared" si="68"/>
        <v>Math 3.1</v>
      </c>
      <c r="P107" s="45" t="str">
        <f t="shared" si="68"/>
        <v>Sci 3.0</v>
      </c>
      <c r="Q107" s="45" t="str">
        <f t="shared" si="68"/>
        <v>Sci 3.1</v>
      </c>
      <c r="R107" s="45" t="str">
        <f t="shared" si="68"/>
        <v>Res 1</v>
      </c>
      <c r="S107" s="45" t="str">
        <f t="shared" si="68"/>
        <v>IT 3</v>
      </c>
      <c r="T107" s="45" t="str">
        <f t="shared" si="68"/>
        <v>TLE 3</v>
      </c>
      <c r="U107" s="45" t="str">
        <f t="shared" si="68"/>
        <v>MAPEH</v>
      </c>
      <c r="V107" s="45" t="str">
        <f t="shared" si="68"/>
        <v>HRA</v>
      </c>
      <c r="W107" s="45" t="str">
        <f t="shared" si="68"/>
        <v>Char</v>
      </c>
      <c r="X107" s="45" t="str">
        <f t="shared" si="68"/>
        <v>GPA</v>
      </c>
      <c r="Y107" s="45" t="str">
        <f t="shared" si="68"/>
        <v>REMARKS</v>
      </c>
      <c r="Z107" s="45" t="s">
        <v>158</v>
      </c>
      <c r="AB107" s="54" t="s">
        <v>139</v>
      </c>
      <c r="AC107" s="54" t="s">
        <v>140</v>
      </c>
      <c r="AD107" s="55"/>
      <c r="AG107" s="49"/>
      <c r="AH107" s="50" t="s">
        <v>97</v>
      </c>
      <c r="AI107" s="51"/>
      <c r="AJ107" s="50" t="s">
        <v>98</v>
      </c>
      <c r="AK107" s="54" t="s">
        <v>101</v>
      </c>
      <c r="AL107" s="54" t="s">
        <v>102</v>
      </c>
      <c r="AM107" s="54" t="s">
        <v>103</v>
      </c>
      <c r="AN107" s="54" t="s">
        <v>104</v>
      </c>
      <c r="AO107" s="54" t="s">
        <v>105</v>
      </c>
      <c r="AP107" s="54" t="s">
        <v>106</v>
      </c>
      <c r="AQ107" s="54" t="s">
        <v>107</v>
      </c>
      <c r="AR107" s="54" t="s">
        <v>119</v>
      </c>
      <c r="AS107" s="54" t="s">
        <v>109</v>
      </c>
      <c r="AT107" s="54" t="s">
        <v>110</v>
      </c>
      <c r="AU107" s="54" t="s">
        <v>111</v>
      </c>
      <c r="AV107" s="54"/>
      <c r="AW107" s="54" t="s">
        <v>120</v>
      </c>
      <c r="AY107" s="54" t="s">
        <v>139</v>
      </c>
      <c r="AZ107" s="54" t="s">
        <v>140</v>
      </c>
      <c r="BA107" s="54"/>
      <c r="BD107" s="146"/>
      <c r="BE107" s="146"/>
      <c r="BF107" s="146"/>
      <c r="BG107" s="146"/>
      <c r="BH107" s="146"/>
      <c r="BI107" s="146"/>
      <c r="BL107" s="55" t="s">
        <v>134</v>
      </c>
      <c r="BM107" s="55" t="s">
        <v>135</v>
      </c>
      <c r="BN107" s="55" t="s">
        <v>136</v>
      </c>
      <c r="BO107" s="55" t="s">
        <v>134</v>
      </c>
      <c r="BP107" s="55" t="s">
        <v>135</v>
      </c>
      <c r="BQ107" s="55" t="s">
        <v>136</v>
      </c>
      <c r="BR107" s="55" t="s">
        <v>134</v>
      </c>
      <c r="BS107" s="55" t="s">
        <v>135</v>
      </c>
      <c r="BT107" s="55" t="s">
        <v>136</v>
      </c>
      <c r="BU107" s="55" t="s">
        <v>134</v>
      </c>
      <c r="BV107" s="55" t="s">
        <v>135</v>
      </c>
      <c r="BW107" s="55" t="s">
        <v>136</v>
      </c>
      <c r="BX107" s="55" t="s">
        <v>134</v>
      </c>
      <c r="BY107" s="55" t="s">
        <v>135</v>
      </c>
      <c r="BZ107" s="55" t="s">
        <v>136</v>
      </c>
      <c r="CA107" s="55" t="s">
        <v>134</v>
      </c>
      <c r="CB107" s="55" t="s">
        <v>135</v>
      </c>
      <c r="CC107" s="55" t="s">
        <v>136</v>
      </c>
      <c r="CD107" s="55" t="s">
        <v>134</v>
      </c>
      <c r="CE107" s="55" t="s">
        <v>135</v>
      </c>
      <c r="CF107" s="55" t="s">
        <v>136</v>
      </c>
      <c r="CG107" s="55" t="s">
        <v>134</v>
      </c>
      <c r="CH107" s="55" t="s">
        <v>135</v>
      </c>
      <c r="CI107" s="55" t="s">
        <v>136</v>
      </c>
      <c r="CJ107" s="55" t="s">
        <v>134</v>
      </c>
      <c r="CK107" s="55" t="s">
        <v>135</v>
      </c>
      <c r="CL107" s="55" t="s">
        <v>136</v>
      </c>
      <c r="CM107" s="55" t="s">
        <v>134</v>
      </c>
      <c r="CN107" s="55" t="s">
        <v>135</v>
      </c>
      <c r="CO107" s="55" t="s">
        <v>136</v>
      </c>
      <c r="CP107" s="83" t="s">
        <v>134</v>
      </c>
      <c r="CQ107" s="84" t="s">
        <v>135</v>
      </c>
      <c r="CR107" s="86" t="s">
        <v>136</v>
      </c>
    </row>
    <row r="108" spans="1:97" ht="15">
      <c r="A108" s="139" t="s">
        <v>12</v>
      </c>
      <c r="B108" s="140"/>
      <c r="C108" s="140"/>
      <c r="D108" s="141"/>
      <c r="E108" s="52"/>
      <c r="F108" s="52"/>
      <c r="G108" s="52"/>
      <c r="H108" s="52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B108" s="55">
        <f>AY108</f>
        <v>0</v>
      </c>
      <c r="AC108" s="55">
        <f>AZ108</f>
        <v>0</v>
      </c>
      <c r="AD108" s="55"/>
      <c r="AG108" s="49" t="s">
        <v>12</v>
      </c>
      <c r="AH108" s="50"/>
      <c r="AI108" s="51"/>
      <c r="AJ108" s="50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Y108" s="117"/>
      <c r="AZ108" s="117"/>
      <c r="BA108" s="117"/>
      <c r="BD108" s="48" t="s">
        <v>121</v>
      </c>
      <c r="BE108" s="55" t="s">
        <v>122</v>
      </c>
      <c r="BF108" s="55" t="s">
        <v>121</v>
      </c>
      <c r="BG108" s="55" t="s">
        <v>122</v>
      </c>
      <c r="BH108" s="55" t="s">
        <v>121</v>
      </c>
      <c r="BI108" s="55" t="s">
        <v>122</v>
      </c>
      <c r="BL108" s="55">
        <v>100</v>
      </c>
      <c r="BM108" s="55">
        <v>100</v>
      </c>
      <c r="BN108" s="55">
        <f>ROUND(BL108*1/3+BM108*2/3,0)</f>
        <v>100</v>
      </c>
      <c r="BO108" s="55">
        <v>100</v>
      </c>
      <c r="BP108" s="55">
        <v>100</v>
      </c>
      <c r="BQ108" s="55">
        <f>ROUND(BO108*1/3+BP108*2/3,0)</f>
        <v>100</v>
      </c>
      <c r="BR108" s="55">
        <v>100</v>
      </c>
      <c r="BS108" s="55">
        <v>100</v>
      </c>
      <c r="BT108" s="55">
        <f>ROUND(BR108*1/3+BS108*2/3,0)</f>
        <v>100</v>
      </c>
      <c r="BU108" s="55">
        <v>100</v>
      </c>
      <c r="BV108" s="55">
        <v>100</v>
      </c>
      <c r="BW108" s="55">
        <f>ROUND(BU108*1/3+BV108*2/3,0)</f>
        <v>100</v>
      </c>
      <c r="BX108" s="55">
        <v>100</v>
      </c>
      <c r="BY108" s="55">
        <v>100</v>
      </c>
      <c r="BZ108" s="55">
        <f>ROUND(BX108*1/3+BY108*2/3,0)</f>
        <v>100</v>
      </c>
      <c r="CA108" s="55">
        <v>100</v>
      </c>
      <c r="CB108" s="55">
        <v>100</v>
      </c>
      <c r="CC108" s="55">
        <f>ROUND(CA108*1/3+CB108*2/3,0)</f>
        <v>100</v>
      </c>
      <c r="CD108" s="55">
        <v>100</v>
      </c>
      <c r="CE108" s="55">
        <v>100</v>
      </c>
      <c r="CF108" s="55">
        <f>ROUND(CD108*1/3+CE108*2/3,0)</f>
        <v>100</v>
      </c>
      <c r="CG108" s="55">
        <v>100</v>
      </c>
      <c r="CH108" s="55">
        <v>100</v>
      </c>
      <c r="CI108" s="55">
        <f>ROUND(CG108*1/3+CH108*2/3,0)</f>
        <v>100</v>
      </c>
      <c r="CJ108" s="55">
        <v>100</v>
      </c>
      <c r="CK108" s="55">
        <v>100</v>
      </c>
      <c r="CL108" s="55">
        <f>ROUND(CJ108*1/3+CK108*2/3,0)</f>
        <v>100</v>
      </c>
      <c r="CM108" s="55">
        <v>100</v>
      </c>
      <c r="CN108" s="55">
        <v>100</v>
      </c>
      <c r="CO108" s="55">
        <f>ROUND(CM108*1/3+CN108*2/3,0)</f>
        <v>100</v>
      </c>
      <c r="CP108" s="83">
        <v>100</v>
      </c>
      <c r="CQ108" s="84">
        <v>100</v>
      </c>
      <c r="CR108" s="85">
        <f>ROUND(CP108*1/3+CQ108*2/3,0)</f>
        <v>100</v>
      </c>
    </row>
    <row r="109" spans="1:97">
      <c r="A109" s="57">
        <v>1</v>
      </c>
      <c r="B109" s="58">
        <f>'advisory roster'!B6</f>
        <v>0</v>
      </c>
      <c r="C109" s="59" t="s">
        <v>20</v>
      </c>
      <c r="D109" s="60">
        <f>'advisory roster'!D6</f>
        <v>0</v>
      </c>
      <c r="E109" s="55" t="s">
        <v>123</v>
      </c>
      <c r="F109" s="61">
        <f>F9</f>
        <v>0</v>
      </c>
      <c r="G109" s="62">
        <f>'advisory roster'!AE6</f>
        <v>0</v>
      </c>
      <c r="H109" s="57">
        <f>'advisory roster'!F6</f>
        <v>0</v>
      </c>
      <c r="J109" s="26">
        <v>1</v>
      </c>
      <c r="K109" s="55">
        <f>BN109</f>
        <v>0</v>
      </c>
      <c r="L109" s="55">
        <f>BQ109</f>
        <v>0</v>
      </c>
      <c r="M109" s="55">
        <f>BT109</f>
        <v>0</v>
      </c>
      <c r="N109" s="55">
        <f>BW109</f>
        <v>0</v>
      </c>
      <c r="O109" s="55">
        <f>BZ109</f>
        <v>0</v>
      </c>
      <c r="P109" s="55">
        <f>CC109</f>
        <v>0</v>
      </c>
      <c r="Q109" s="55">
        <f>CF109</f>
        <v>0</v>
      </c>
      <c r="R109" s="55">
        <f>CI109</f>
        <v>0</v>
      </c>
      <c r="S109" s="55">
        <f>CL109</f>
        <v>0</v>
      </c>
      <c r="T109" s="55">
        <f>CO109</f>
        <v>0</v>
      </c>
      <c r="U109" s="54">
        <f t="shared" ref="U109:U122" si="69">CR109</f>
        <v>0</v>
      </c>
      <c r="V109" s="55"/>
      <c r="W109" s="63" t="e">
        <f t="shared" ref="W109:W122" si="70">AW109</f>
        <v>#DIV/0!</v>
      </c>
      <c r="X109" s="69">
        <f t="shared" ref="X109:X144" si="71">(K109*2+L109+M109+N109*2+O109+P109*2+Q109+R109+S109+T109+U109)/14</f>
        <v>0</v>
      </c>
      <c r="Y109" s="55" t="e">
        <f t="shared" ref="Y109:Y122" si="72">IF(AND(MIN(K109:U109)&gt;84.99,W109&gt;84.99),IF(X109&gt;93,"1st Honor", IF(AND(X109&gt;88.99,X109&lt;93),"2nd Honor",IF(AND(X109&gt;84.99,X109&lt;89),"3rd Honors",""))))</f>
        <v>#DIV/0!</v>
      </c>
      <c r="Z109" s="55">
        <f>RANK(X109,($X$109:$X$122,$X$125:$X$144),0)</f>
        <v>1</v>
      </c>
      <c r="AB109" s="55">
        <f>$AB$108-AY109</f>
        <v>0</v>
      </c>
      <c r="AC109" s="55">
        <f>$AC$108-AZ109</f>
        <v>0</v>
      </c>
      <c r="AD109" s="55"/>
      <c r="AE109" s="64">
        <v>1</v>
      </c>
      <c r="AF109" s="64"/>
      <c r="AG109" s="57">
        <v>1</v>
      </c>
      <c r="AH109" s="58">
        <f>'advisory roster'!B6</f>
        <v>0</v>
      </c>
      <c r="AI109" s="59" t="s">
        <v>20</v>
      </c>
      <c r="AJ109" s="60">
        <f>'advisory roster'!D6</f>
        <v>0</v>
      </c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5"/>
      <c r="AV109" s="55"/>
      <c r="AW109" s="65" t="e">
        <f t="shared" ref="AW109:AW122" si="73">AVERAGE(AK109:AU109)</f>
        <v>#DIV/0!</v>
      </c>
      <c r="AX109" s="26">
        <v>1</v>
      </c>
      <c r="AY109" s="55"/>
      <c r="AZ109" s="55"/>
      <c r="BA109" s="55"/>
      <c r="BC109" s="26">
        <v>1</v>
      </c>
      <c r="BD109" s="55"/>
      <c r="BE109" s="55"/>
      <c r="BF109" s="55"/>
      <c r="BG109" s="55"/>
      <c r="BH109" s="55"/>
      <c r="BI109" s="55"/>
      <c r="BK109" s="26">
        <v>1</v>
      </c>
      <c r="BL109" s="55">
        <f>K59</f>
        <v>0</v>
      </c>
      <c r="BM109" s="55"/>
      <c r="BN109" s="55">
        <f t="shared" ref="BN109:BN144" si="74">ROUND(BL109*1/3+BM109*2/3,0)</f>
        <v>0</v>
      </c>
      <c r="BO109" s="55">
        <f>L59</f>
        <v>0</v>
      </c>
      <c r="BP109" s="55"/>
      <c r="BQ109" s="55">
        <f t="shared" ref="BQ109:BQ144" si="75">ROUND(BO109*1/3+BP109*2/3,0)</f>
        <v>0</v>
      </c>
      <c r="BR109" s="55">
        <f>M59</f>
        <v>0</v>
      </c>
      <c r="BS109" s="55"/>
      <c r="BT109" s="55">
        <f t="shared" ref="BT109:BT144" si="76">ROUND(BR109*1/3+BS109*2/3,0)</f>
        <v>0</v>
      </c>
      <c r="BU109" s="55">
        <f>N59</f>
        <v>0</v>
      </c>
      <c r="BV109" s="55"/>
      <c r="BW109" s="55">
        <f t="shared" ref="BW109:BW144" si="77">ROUND(BU109*1/3+BV109*2/3,0)</f>
        <v>0</v>
      </c>
      <c r="BX109" s="55">
        <f>O59</f>
        <v>0</v>
      </c>
      <c r="BY109" s="55"/>
      <c r="BZ109" s="55">
        <f t="shared" ref="BZ109:BZ144" si="78">ROUND(BX109*1/3+BY109*2/3,0)</f>
        <v>0</v>
      </c>
      <c r="CA109" s="55">
        <f>P59</f>
        <v>0</v>
      </c>
      <c r="CB109" s="55"/>
      <c r="CC109" s="55">
        <f t="shared" ref="CC109:CC144" si="79">ROUND(CA109*1/3+CB109*2/3,0)</f>
        <v>0</v>
      </c>
      <c r="CD109" s="55">
        <f>Q59</f>
        <v>0</v>
      </c>
      <c r="CE109" s="55"/>
      <c r="CF109" s="55">
        <f t="shared" ref="CF109:CF144" si="80">ROUND(CD109*1/3+CE109*2/3,0)</f>
        <v>0</v>
      </c>
      <c r="CG109" s="55">
        <f>R59</f>
        <v>0</v>
      </c>
      <c r="CH109" s="55"/>
      <c r="CI109" s="55">
        <f t="shared" ref="CI109:CI144" si="81">ROUND(CG109*1/3+CH109*2/3,0)</f>
        <v>0</v>
      </c>
      <c r="CJ109" s="55">
        <f>S59</f>
        <v>0</v>
      </c>
      <c r="CK109" s="55"/>
      <c r="CL109" s="55">
        <f t="shared" ref="CL109:CL144" si="82">ROUND(CJ109*1/3+CK109*2/3,0)</f>
        <v>0</v>
      </c>
      <c r="CM109" s="55">
        <f>T59</f>
        <v>0</v>
      </c>
      <c r="CN109" s="55"/>
      <c r="CO109" s="55">
        <f t="shared" ref="CO109:CO144" si="83">ROUND(CM109*1/3+CN109*2/3,0)</f>
        <v>0</v>
      </c>
      <c r="CP109" s="83">
        <f>U59</f>
        <v>0</v>
      </c>
      <c r="CQ109" s="84"/>
      <c r="CR109" s="85">
        <f>ROUND(CP109*1/3+CQ109*2/3,0)</f>
        <v>0</v>
      </c>
      <c r="CS109" s="26">
        <v>1</v>
      </c>
    </row>
    <row r="110" spans="1:97">
      <c r="A110" s="57">
        <v>2</v>
      </c>
      <c r="B110" s="58">
        <f>'advisory roster'!B7</f>
        <v>0</v>
      </c>
      <c r="C110" s="67" t="s">
        <v>20</v>
      </c>
      <c r="D110" s="60">
        <f>'advisory roster'!D7</f>
        <v>0</v>
      </c>
      <c r="E110" s="55" t="s">
        <v>123</v>
      </c>
      <c r="F110" s="61">
        <f t="shared" ref="F110:F122" si="84">F10</f>
        <v>0</v>
      </c>
      <c r="G110" s="62">
        <f>'advisory roster'!AE7</f>
        <v>0</v>
      </c>
      <c r="H110" s="57">
        <f>'advisory roster'!F7</f>
        <v>0</v>
      </c>
      <c r="J110" s="26">
        <v>2</v>
      </c>
      <c r="K110" s="55">
        <f t="shared" ref="K110:K122" si="85">BN110</f>
        <v>0</v>
      </c>
      <c r="L110" s="55">
        <f t="shared" ref="L110:L122" si="86">BQ110</f>
        <v>0</v>
      </c>
      <c r="M110" s="55">
        <f t="shared" ref="M110:M122" si="87">BT110</f>
        <v>0</v>
      </c>
      <c r="N110" s="55">
        <f t="shared" ref="N110:N122" si="88">BW110</f>
        <v>0</v>
      </c>
      <c r="O110" s="55">
        <f t="shared" ref="O110:O122" si="89">BZ110</f>
        <v>0</v>
      </c>
      <c r="P110" s="55">
        <f t="shared" ref="P110:P122" si="90">CC110</f>
        <v>0</v>
      </c>
      <c r="Q110" s="55">
        <f t="shared" ref="Q110:Q122" si="91">CF110</f>
        <v>0</v>
      </c>
      <c r="R110" s="55">
        <f t="shared" ref="R110:R122" si="92">CI110</f>
        <v>0</v>
      </c>
      <c r="S110" s="55">
        <f t="shared" ref="S110:S122" si="93">CL110</f>
        <v>0</v>
      </c>
      <c r="T110" s="55">
        <f t="shared" ref="T110:T122" si="94">CO110</f>
        <v>0</v>
      </c>
      <c r="U110" s="56">
        <f t="shared" si="69"/>
        <v>0</v>
      </c>
      <c r="V110" s="55"/>
      <c r="W110" s="63" t="e">
        <f t="shared" si="70"/>
        <v>#DIV/0!</v>
      </c>
      <c r="X110" s="69">
        <f t="shared" si="71"/>
        <v>0</v>
      </c>
      <c r="Y110" s="55" t="e">
        <f t="shared" si="72"/>
        <v>#DIV/0!</v>
      </c>
      <c r="Z110" s="55">
        <f>RANK(X110,($X$109:$X$122,$X$125:$X$144),0)</f>
        <v>1</v>
      </c>
      <c r="AB110" s="55">
        <f t="shared" ref="AB110:AB144" si="95">$AB$108-AY110</f>
        <v>0</v>
      </c>
      <c r="AC110" s="55">
        <f t="shared" ref="AC110:AC144" si="96">$AC$108-AZ110</f>
        <v>0</v>
      </c>
      <c r="AD110" s="55"/>
      <c r="AE110" s="64">
        <v>2</v>
      </c>
      <c r="AF110" s="64"/>
      <c r="AG110" s="57">
        <v>2</v>
      </c>
      <c r="AH110" s="58">
        <f>'advisory roster'!B7</f>
        <v>0</v>
      </c>
      <c r="AI110" s="59" t="s">
        <v>20</v>
      </c>
      <c r="AJ110" s="60">
        <f>'advisory roster'!D7</f>
        <v>0</v>
      </c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65" t="e">
        <f t="shared" si="73"/>
        <v>#DIV/0!</v>
      </c>
      <c r="AX110" s="26">
        <v>2</v>
      </c>
      <c r="AY110" s="55"/>
      <c r="AZ110" s="55"/>
      <c r="BA110" s="55"/>
      <c r="BC110" s="26">
        <v>2</v>
      </c>
      <c r="BD110" s="55"/>
      <c r="BE110" s="55"/>
      <c r="BF110" s="55"/>
      <c r="BG110" s="55"/>
      <c r="BH110" s="55"/>
      <c r="BI110" s="55"/>
      <c r="BK110" s="26">
        <v>2</v>
      </c>
      <c r="BL110" s="55">
        <f>K60</f>
        <v>0</v>
      </c>
      <c r="BM110" s="55"/>
      <c r="BN110" s="55">
        <f t="shared" si="74"/>
        <v>0</v>
      </c>
      <c r="BO110" s="55">
        <f>L60</f>
        <v>0</v>
      </c>
      <c r="BP110" s="55"/>
      <c r="BQ110" s="55">
        <f t="shared" si="75"/>
        <v>0</v>
      </c>
      <c r="BR110" s="55">
        <f t="shared" ref="BR110:BR144" si="97">M60</f>
        <v>0</v>
      </c>
      <c r="BS110" s="55"/>
      <c r="BT110" s="55">
        <f t="shared" si="76"/>
        <v>0</v>
      </c>
      <c r="BU110" s="55">
        <f t="shared" ref="BU110:BU144" si="98">N60</f>
        <v>0</v>
      </c>
      <c r="BV110" s="55"/>
      <c r="BW110" s="55">
        <f t="shared" si="77"/>
        <v>0</v>
      </c>
      <c r="BX110" s="55">
        <f t="shared" ref="BX110:BX144" si="99">O60</f>
        <v>0</v>
      </c>
      <c r="BY110" s="55"/>
      <c r="BZ110" s="55">
        <f t="shared" si="78"/>
        <v>0</v>
      </c>
      <c r="CA110" s="55">
        <f t="shared" ref="CA110:CA144" si="100">P60</f>
        <v>0</v>
      </c>
      <c r="CB110" s="55"/>
      <c r="CC110" s="55">
        <f t="shared" si="79"/>
        <v>0</v>
      </c>
      <c r="CD110" s="55">
        <f t="shared" ref="CD110:CD144" si="101">Q60</f>
        <v>0</v>
      </c>
      <c r="CE110" s="55"/>
      <c r="CF110" s="55">
        <f t="shared" si="80"/>
        <v>0</v>
      </c>
      <c r="CG110" s="55">
        <f t="shared" ref="CG110:CG144" si="102">R60</f>
        <v>0</v>
      </c>
      <c r="CH110" s="55"/>
      <c r="CI110" s="55">
        <f t="shared" si="81"/>
        <v>0</v>
      </c>
      <c r="CJ110" s="55">
        <f t="shared" ref="CJ110:CJ144" si="103">S60</f>
        <v>0</v>
      </c>
      <c r="CK110" s="55"/>
      <c r="CL110" s="55">
        <f t="shared" si="82"/>
        <v>0</v>
      </c>
      <c r="CM110" s="55">
        <f t="shared" ref="CM110:CM144" si="104">T60</f>
        <v>0</v>
      </c>
      <c r="CN110" s="55"/>
      <c r="CO110" s="55">
        <f t="shared" si="83"/>
        <v>0</v>
      </c>
      <c r="CP110" s="83">
        <f t="shared" ref="CP110:CP144" si="105">U60</f>
        <v>0</v>
      </c>
      <c r="CQ110" s="84"/>
      <c r="CR110" s="85">
        <f t="shared" ref="CR110:CR144" si="106">ROUND(CP110*1/3+CQ110*2/3,0)</f>
        <v>0</v>
      </c>
      <c r="CS110" s="26">
        <v>2</v>
      </c>
    </row>
    <row r="111" spans="1:97">
      <c r="A111" s="57">
        <v>3</v>
      </c>
      <c r="B111" s="58">
        <f>'advisory roster'!B8</f>
        <v>0</v>
      </c>
      <c r="C111" s="59" t="s">
        <v>20</v>
      </c>
      <c r="D111" s="60">
        <f>'advisory roster'!D8</f>
        <v>0</v>
      </c>
      <c r="E111" s="55" t="s">
        <v>123</v>
      </c>
      <c r="F111" s="61">
        <f t="shared" si="84"/>
        <v>0</v>
      </c>
      <c r="G111" s="62">
        <f>'advisory roster'!AE8</f>
        <v>0</v>
      </c>
      <c r="H111" s="57">
        <f>'advisory roster'!F8</f>
        <v>0</v>
      </c>
      <c r="J111" s="26">
        <v>3</v>
      </c>
      <c r="K111" s="55">
        <f t="shared" si="85"/>
        <v>0</v>
      </c>
      <c r="L111" s="55">
        <f t="shared" si="86"/>
        <v>0</v>
      </c>
      <c r="M111" s="55">
        <f t="shared" si="87"/>
        <v>0</v>
      </c>
      <c r="N111" s="55">
        <f t="shared" si="88"/>
        <v>0</v>
      </c>
      <c r="O111" s="55">
        <f t="shared" si="89"/>
        <v>0</v>
      </c>
      <c r="P111" s="55">
        <f t="shared" si="90"/>
        <v>0</v>
      </c>
      <c r="Q111" s="55">
        <f t="shared" si="91"/>
        <v>0</v>
      </c>
      <c r="R111" s="55">
        <f t="shared" si="92"/>
        <v>0</v>
      </c>
      <c r="S111" s="55">
        <f t="shared" si="93"/>
        <v>0</v>
      </c>
      <c r="T111" s="55">
        <f t="shared" si="94"/>
        <v>0</v>
      </c>
      <c r="U111" s="56">
        <f t="shared" si="69"/>
        <v>0</v>
      </c>
      <c r="V111" s="55"/>
      <c r="W111" s="63" t="e">
        <f t="shared" si="70"/>
        <v>#DIV/0!</v>
      </c>
      <c r="X111" s="69">
        <f t="shared" si="71"/>
        <v>0</v>
      </c>
      <c r="Y111" s="55" t="e">
        <f t="shared" si="72"/>
        <v>#DIV/0!</v>
      </c>
      <c r="Z111" s="55">
        <f>RANK(X111,($X$109:$X$122,$X$125:$X$144),0)</f>
        <v>1</v>
      </c>
      <c r="AB111" s="55">
        <f t="shared" si="95"/>
        <v>0</v>
      </c>
      <c r="AC111" s="55">
        <f t="shared" si="96"/>
        <v>0</v>
      </c>
      <c r="AD111" s="55"/>
      <c r="AE111" s="64">
        <v>3</v>
      </c>
      <c r="AF111" s="64"/>
      <c r="AG111" s="57">
        <v>3</v>
      </c>
      <c r="AH111" s="58">
        <f>'advisory roster'!B8</f>
        <v>0</v>
      </c>
      <c r="AI111" s="59" t="s">
        <v>20</v>
      </c>
      <c r="AJ111" s="60">
        <f>'advisory roster'!D8</f>
        <v>0</v>
      </c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65" t="e">
        <f t="shared" si="73"/>
        <v>#DIV/0!</v>
      </c>
      <c r="AX111" s="26">
        <v>3</v>
      </c>
      <c r="AY111" s="55"/>
      <c r="AZ111" s="55"/>
      <c r="BA111" s="55"/>
      <c r="BC111" s="26">
        <v>3</v>
      </c>
      <c r="BD111" s="55"/>
      <c r="BE111" s="55"/>
      <c r="BF111" s="55"/>
      <c r="BG111" s="55"/>
      <c r="BH111" s="55"/>
      <c r="BI111" s="55"/>
      <c r="BK111" s="26">
        <v>3</v>
      </c>
      <c r="BL111" s="55">
        <f t="shared" ref="BL111:BL144" si="107">K61</f>
        <v>0</v>
      </c>
      <c r="BM111" s="55"/>
      <c r="BN111" s="55">
        <f t="shared" si="74"/>
        <v>0</v>
      </c>
      <c r="BO111" s="55">
        <f t="shared" ref="BO111:BO144" si="108">L61</f>
        <v>0</v>
      </c>
      <c r="BP111" s="55"/>
      <c r="BQ111" s="55">
        <f t="shared" si="75"/>
        <v>0</v>
      </c>
      <c r="BR111" s="55">
        <f t="shared" si="97"/>
        <v>0</v>
      </c>
      <c r="BS111" s="55"/>
      <c r="BT111" s="55">
        <f t="shared" si="76"/>
        <v>0</v>
      </c>
      <c r="BU111" s="55">
        <f t="shared" si="98"/>
        <v>0</v>
      </c>
      <c r="BV111" s="55"/>
      <c r="BW111" s="55">
        <f t="shared" si="77"/>
        <v>0</v>
      </c>
      <c r="BX111" s="55">
        <f t="shared" si="99"/>
        <v>0</v>
      </c>
      <c r="BY111" s="55"/>
      <c r="BZ111" s="55">
        <f t="shared" si="78"/>
        <v>0</v>
      </c>
      <c r="CA111" s="55">
        <f t="shared" si="100"/>
        <v>0</v>
      </c>
      <c r="CB111" s="55"/>
      <c r="CC111" s="55">
        <f t="shared" si="79"/>
        <v>0</v>
      </c>
      <c r="CD111" s="55">
        <f t="shared" si="101"/>
        <v>0</v>
      </c>
      <c r="CE111" s="55"/>
      <c r="CF111" s="55">
        <f t="shared" si="80"/>
        <v>0</v>
      </c>
      <c r="CG111" s="55">
        <f t="shared" si="102"/>
        <v>0</v>
      </c>
      <c r="CH111" s="55"/>
      <c r="CI111" s="55">
        <f t="shared" si="81"/>
        <v>0</v>
      </c>
      <c r="CJ111" s="55">
        <f t="shared" si="103"/>
        <v>0</v>
      </c>
      <c r="CK111" s="55"/>
      <c r="CL111" s="55">
        <f t="shared" si="82"/>
        <v>0</v>
      </c>
      <c r="CM111" s="55">
        <f t="shared" si="104"/>
        <v>0</v>
      </c>
      <c r="CN111" s="55"/>
      <c r="CO111" s="55">
        <f t="shared" si="83"/>
        <v>0</v>
      </c>
      <c r="CP111" s="83">
        <f t="shared" ref="CP111:CP122" si="109">U62</f>
        <v>0</v>
      </c>
      <c r="CQ111" s="84"/>
      <c r="CR111" s="85">
        <f t="shared" si="106"/>
        <v>0</v>
      </c>
      <c r="CS111" s="26">
        <v>3</v>
      </c>
    </row>
    <row r="112" spans="1:97">
      <c r="A112" s="57">
        <v>4</v>
      </c>
      <c r="B112" s="58">
        <f>'advisory roster'!B9</f>
        <v>0</v>
      </c>
      <c r="C112" s="67" t="s">
        <v>20</v>
      </c>
      <c r="D112" s="60">
        <f>'advisory roster'!D9</f>
        <v>0</v>
      </c>
      <c r="E112" s="55" t="s">
        <v>123</v>
      </c>
      <c r="F112" s="61">
        <f t="shared" si="84"/>
        <v>0</v>
      </c>
      <c r="G112" s="62">
        <f>'advisory roster'!AE9</f>
        <v>0</v>
      </c>
      <c r="H112" s="57">
        <f>'advisory roster'!F9</f>
        <v>0</v>
      </c>
      <c r="J112" s="26">
        <v>4</v>
      </c>
      <c r="K112" s="55">
        <f t="shared" si="85"/>
        <v>0</v>
      </c>
      <c r="L112" s="55">
        <f t="shared" si="86"/>
        <v>0</v>
      </c>
      <c r="M112" s="55">
        <f t="shared" si="87"/>
        <v>0</v>
      </c>
      <c r="N112" s="55">
        <f t="shared" si="88"/>
        <v>0</v>
      </c>
      <c r="O112" s="55">
        <f t="shared" si="89"/>
        <v>0</v>
      </c>
      <c r="P112" s="55">
        <f t="shared" si="90"/>
        <v>0</v>
      </c>
      <c r="Q112" s="55">
        <f t="shared" si="91"/>
        <v>0</v>
      </c>
      <c r="R112" s="55">
        <f t="shared" si="92"/>
        <v>0</v>
      </c>
      <c r="S112" s="55">
        <f t="shared" si="93"/>
        <v>0</v>
      </c>
      <c r="T112" s="55">
        <f t="shared" si="94"/>
        <v>0</v>
      </c>
      <c r="U112" s="56">
        <f t="shared" si="69"/>
        <v>0</v>
      </c>
      <c r="V112" s="55"/>
      <c r="W112" s="63" t="e">
        <f t="shared" si="70"/>
        <v>#DIV/0!</v>
      </c>
      <c r="X112" s="69">
        <f t="shared" si="71"/>
        <v>0</v>
      </c>
      <c r="Y112" s="55" t="e">
        <f t="shared" si="72"/>
        <v>#DIV/0!</v>
      </c>
      <c r="Z112" s="55">
        <f>RANK(X112,($X$109:$X$122,$X$125:$X$144),0)</f>
        <v>1</v>
      </c>
      <c r="AB112" s="55">
        <f t="shared" si="95"/>
        <v>0</v>
      </c>
      <c r="AC112" s="55">
        <f t="shared" si="96"/>
        <v>0</v>
      </c>
      <c r="AD112" s="55"/>
      <c r="AE112" s="64">
        <v>4</v>
      </c>
      <c r="AF112" s="64"/>
      <c r="AG112" s="57">
        <v>4</v>
      </c>
      <c r="AH112" s="58">
        <f>'advisory roster'!B9</f>
        <v>0</v>
      </c>
      <c r="AI112" s="59" t="s">
        <v>20</v>
      </c>
      <c r="AJ112" s="60">
        <f>'advisory roster'!D9</f>
        <v>0</v>
      </c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5"/>
      <c r="AV112" s="55"/>
      <c r="AW112" s="65" t="e">
        <f t="shared" si="73"/>
        <v>#DIV/0!</v>
      </c>
      <c r="AX112" s="26">
        <v>4</v>
      </c>
      <c r="AY112" s="55"/>
      <c r="AZ112" s="55"/>
      <c r="BA112" s="55"/>
      <c r="BC112" s="26">
        <v>4</v>
      </c>
      <c r="BD112" s="55"/>
      <c r="BE112" s="55"/>
      <c r="BF112" s="55"/>
      <c r="BG112" s="55"/>
      <c r="BH112" s="55"/>
      <c r="BI112" s="55"/>
      <c r="BK112" s="26">
        <v>4</v>
      </c>
      <c r="BL112" s="55">
        <f t="shared" si="107"/>
        <v>0</v>
      </c>
      <c r="BM112" s="55"/>
      <c r="BN112" s="55">
        <f t="shared" si="74"/>
        <v>0</v>
      </c>
      <c r="BO112" s="55">
        <f t="shared" si="108"/>
        <v>0</v>
      </c>
      <c r="BP112" s="55"/>
      <c r="BQ112" s="55">
        <f t="shared" si="75"/>
        <v>0</v>
      </c>
      <c r="BR112" s="55">
        <f t="shared" si="97"/>
        <v>0</v>
      </c>
      <c r="BS112" s="55"/>
      <c r="BT112" s="55">
        <f t="shared" si="76"/>
        <v>0</v>
      </c>
      <c r="BU112" s="55">
        <f t="shared" si="98"/>
        <v>0</v>
      </c>
      <c r="BV112" s="55"/>
      <c r="BW112" s="55">
        <f t="shared" si="77"/>
        <v>0</v>
      </c>
      <c r="BX112" s="55">
        <f t="shared" si="99"/>
        <v>0</v>
      </c>
      <c r="BY112" s="55"/>
      <c r="BZ112" s="55">
        <f t="shared" si="78"/>
        <v>0</v>
      </c>
      <c r="CA112" s="55">
        <f t="shared" si="100"/>
        <v>0</v>
      </c>
      <c r="CB112" s="55"/>
      <c r="CC112" s="55">
        <f t="shared" si="79"/>
        <v>0</v>
      </c>
      <c r="CD112" s="55">
        <f t="shared" si="101"/>
        <v>0</v>
      </c>
      <c r="CE112" s="55"/>
      <c r="CF112" s="55">
        <f t="shared" si="80"/>
        <v>0</v>
      </c>
      <c r="CG112" s="55">
        <f t="shared" si="102"/>
        <v>0</v>
      </c>
      <c r="CH112" s="55"/>
      <c r="CI112" s="55">
        <f t="shared" si="81"/>
        <v>0</v>
      </c>
      <c r="CJ112" s="55">
        <f t="shared" si="103"/>
        <v>0</v>
      </c>
      <c r="CK112" s="55"/>
      <c r="CL112" s="55">
        <f t="shared" si="82"/>
        <v>0</v>
      </c>
      <c r="CM112" s="55">
        <f t="shared" si="104"/>
        <v>0</v>
      </c>
      <c r="CN112" s="55"/>
      <c r="CO112" s="55">
        <f t="shared" si="83"/>
        <v>0</v>
      </c>
      <c r="CP112" s="83">
        <f t="shared" si="109"/>
        <v>0</v>
      </c>
      <c r="CQ112" s="84"/>
      <c r="CR112" s="85">
        <f t="shared" si="106"/>
        <v>0</v>
      </c>
      <c r="CS112" s="26">
        <v>4</v>
      </c>
    </row>
    <row r="113" spans="1:97">
      <c r="A113" s="57">
        <v>5</v>
      </c>
      <c r="B113" s="58">
        <f>'advisory roster'!B10</f>
        <v>0</v>
      </c>
      <c r="C113" s="59" t="s">
        <v>20</v>
      </c>
      <c r="D113" s="60">
        <f>'advisory roster'!D10</f>
        <v>0</v>
      </c>
      <c r="E113" s="55" t="s">
        <v>123</v>
      </c>
      <c r="F113" s="61">
        <f t="shared" si="84"/>
        <v>0</v>
      </c>
      <c r="G113" s="62">
        <f>'advisory roster'!AE10</f>
        <v>0</v>
      </c>
      <c r="H113" s="57">
        <f>'advisory roster'!F10</f>
        <v>0</v>
      </c>
      <c r="J113" s="26">
        <v>5</v>
      </c>
      <c r="K113" s="55">
        <f t="shared" si="85"/>
        <v>0</v>
      </c>
      <c r="L113" s="55">
        <f t="shared" si="86"/>
        <v>0</v>
      </c>
      <c r="M113" s="55">
        <f t="shared" si="87"/>
        <v>0</v>
      </c>
      <c r="N113" s="55">
        <f t="shared" si="88"/>
        <v>0</v>
      </c>
      <c r="O113" s="55">
        <f t="shared" si="89"/>
        <v>0</v>
      </c>
      <c r="P113" s="55">
        <f t="shared" si="90"/>
        <v>0</v>
      </c>
      <c r="Q113" s="55">
        <f t="shared" si="91"/>
        <v>0</v>
      </c>
      <c r="R113" s="55">
        <f t="shared" si="92"/>
        <v>0</v>
      </c>
      <c r="S113" s="55">
        <f t="shared" si="93"/>
        <v>0</v>
      </c>
      <c r="T113" s="55">
        <f t="shared" si="94"/>
        <v>0</v>
      </c>
      <c r="U113" s="56">
        <f t="shared" si="69"/>
        <v>0</v>
      </c>
      <c r="V113" s="55"/>
      <c r="W113" s="63" t="e">
        <f t="shared" si="70"/>
        <v>#DIV/0!</v>
      </c>
      <c r="X113" s="69">
        <f t="shared" si="71"/>
        <v>0</v>
      </c>
      <c r="Y113" s="55" t="e">
        <f t="shared" si="72"/>
        <v>#DIV/0!</v>
      </c>
      <c r="Z113" s="55">
        <f>RANK(X113,($X$109:$X$122,$X$125:$X$144),0)</f>
        <v>1</v>
      </c>
      <c r="AB113" s="55">
        <f t="shared" si="95"/>
        <v>0</v>
      </c>
      <c r="AC113" s="55">
        <f t="shared" si="96"/>
        <v>0</v>
      </c>
      <c r="AD113" s="55"/>
      <c r="AE113" s="64">
        <v>5</v>
      </c>
      <c r="AF113" s="64"/>
      <c r="AG113" s="57">
        <v>5</v>
      </c>
      <c r="AH113" s="58">
        <f>'advisory roster'!B10</f>
        <v>0</v>
      </c>
      <c r="AI113" s="59" t="s">
        <v>20</v>
      </c>
      <c r="AJ113" s="60">
        <f>'advisory roster'!D10</f>
        <v>0</v>
      </c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65" t="e">
        <f t="shared" si="73"/>
        <v>#DIV/0!</v>
      </c>
      <c r="AX113" s="26">
        <v>5</v>
      </c>
      <c r="AY113" s="55"/>
      <c r="AZ113" s="55"/>
      <c r="BA113" s="55"/>
      <c r="BC113" s="26">
        <v>5</v>
      </c>
      <c r="BD113" s="55"/>
      <c r="BE113" s="55"/>
      <c r="BF113" s="55"/>
      <c r="BG113" s="55"/>
      <c r="BH113" s="55"/>
      <c r="BI113" s="55"/>
      <c r="BK113" s="26">
        <v>5</v>
      </c>
      <c r="BL113" s="55">
        <f t="shared" si="107"/>
        <v>0</v>
      </c>
      <c r="BM113" s="55"/>
      <c r="BN113" s="55">
        <f t="shared" si="74"/>
        <v>0</v>
      </c>
      <c r="BO113" s="55">
        <f t="shared" si="108"/>
        <v>0</v>
      </c>
      <c r="BP113" s="55"/>
      <c r="BQ113" s="55">
        <f t="shared" si="75"/>
        <v>0</v>
      </c>
      <c r="BR113" s="55">
        <f t="shared" si="97"/>
        <v>0</v>
      </c>
      <c r="BS113" s="55"/>
      <c r="BT113" s="55">
        <f t="shared" si="76"/>
        <v>0</v>
      </c>
      <c r="BU113" s="55">
        <f t="shared" si="98"/>
        <v>0</v>
      </c>
      <c r="BV113" s="55"/>
      <c r="BW113" s="55">
        <f t="shared" si="77"/>
        <v>0</v>
      </c>
      <c r="BX113" s="55">
        <f t="shared" si="99"/>
        <v>0</v>
      </c>
      <c r="BY113" s="55"/>
      <c r="BZ113" s="55">
        <f t="shared" si="78"/>
        <v>0</v>
      </c>
      <c r="CA113" s="55">
        <f t="shared" si="100"/>
        <v>0</v>
      </c>
      <c r="CB113" s="55"/>
      <c r="CC113" s="55">
        <f t="shared" si="79"/>
        <v>0</v>
      </c>
      <c r="CD113" s="55">
        <f t="shared" si="101"/>
        <v>0</v>
      </c>
      <c r="CE113" s="55"/>
      <c r="CF113" s="55">
        <f t="shared" si="80"/>
        <v>0</v>
      </c>
      <c r="CG113" s="55">
        <f t="shared" si="102"/>
        <v>0</v>
      </c>
      <c r="CH113" s="55"/>
      <c r="CI113" s="55">
        <f t="shared" si="81"/>
        <v>0</v>
      </c>
      <c r="CJ113" s="55">
        <f t="shared" si="103"/>
        <v>0</v>
      </c>
      <c r="CK113" s="55"/>
      <c r="CL113" s="55">
        <f t="shared" si="82"/>
        <v>0</v>
      </c>
      <c r="CM113" s="55">
        <f t="shared" si="104"/>
        <v>0</v>
      </c>
      <c r="CN113" s="55"/>
      <c r="CO113" s="55">
        <f t="shared" si="83"/>
        <v>0</v>
      </c>
      <c r="CP113" s="83">
        <f t="shared" si="109"/>
        <v>0</v>
      </c>
      <c r="CQ113" s="84"/>
      <c r="CR113" s="85">
        <f t="shared" si="106"/>
        <v>0</v>
      </c>
      <c r="CS113" s="26">
        <v>5</v>
      </c>
    </row>
    <row r="114" spans="1:97">
      <c r="A114" s="57">
        <v>6</v>
      </c>
      <c r="B114" s="58">
        <f>'advisory roster'!B11</f>
        <v>0</v>
      </c>
      <c r="C114" s="67" t="s">
        <v>20</v>
      </c>
      <c r="D114" s="60">
        <f>'advisory roster'!D11</f>
        <v>0</v>
      </c>
      <c r="E114" s="55" t="s">
        <v>123</v>
      </c>
      <c r="F114" s="61">
        <f t="shared" si="84"/>
        <v>0</v>
      </c>
      <c r="G114" s="62">
        <f>'advisory roster'!AE11</f>
        <v>0</v>
      </c>
      <c r="H114" s="57">
        <f>'advisory roster'!F11</f>
        <v>0</v>
      </c>
      <c r="J114" s="26">
        <v>6</v>
      </c>
      <c r="K114" s="55">
        <f t="shared" si="85"/>
        <v>0</v>
      </c>
      <c r="L114" s="55">
        <f t="shared" si="86"/>
        <v>0</v>
      </c>
      <c r="M114" s="55">
        <f t="shared" si="87"/>
        <v>0</v>
      </c>
      <c r="N114" s="55">
        <f t="shared" si="88"/>
        <v>0</v>
      </c>
      <c r="O114" s="55">
        <f t="shared" si="89"/>
        <v>0</v>
      </c>
      <c r="P114" s="55">
        <f t="shared" si="90"/>
        <v>0</v>
      </c>
      <c r="Q114" s="55">
        <f t="shared" si="91"/>
        <v>0</v>
      </c>
      <c r="R114" s="55">
        <f t="shared" si="92"/>
        <v>0</v>
      </c>
      <c r="S114" s="55">
        <f t="shared" si="93"/>
        <v>0</v>
      </c>
      <c r="T114" s="55">
        <f t="shared" si="94"/>
        <v>0</v>
      </c>
      <c r="U114" s="56">
        <f t="shared" si="69"/>
        <v>0</v>
      </c>
      <c r="V114" s="55"/>
      <c r="W114" s="63" t="e">
        <f t="shared" si="70"/>
        <v>#DIV/0!</v>
      </c>
      <c r="X114" s="69">
        <f t="shared" si="71"/>
        <v>0</v>
      </c>
      <c r="Y114" s="55" t="e">
        <f t="shared" si="72"/>
        <v>#DIV/0!</v>
      </c>
      <c r="Z114" s="55">
        <f>RANK(X114,($X$109:$X$122,$X$125:$X$144),0)</f>
        <v>1</v>
      </c>
      <c r="AB114" s="55">
        <f t="shared" si="95"/>
        <v>0</v>
      </c>
      <c r="AC114" s="55">
        <f t="shared" si="96"/>
        <v>0</v>
      </c>
      <c r="AD114" s="55"/>
      <c r="AE114" s="64">
        <v>6</v>
      </c>
      <c r="AF114" s="64"/>
      <c r="AG114" s="57">
        <v>6</v>
      </c>
      <c r="AH114" s="58">
        <f>'advisory roster'!B11</f>
        <v>0</v>
      </c>
      <c r="AI114" s="59" t="s">
        <v>20</v>
      </c>
      <c r="AJ114" s="60">
        <f>'advisory roster'!D11</f>
        <v>0</v>
      </c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65" t="e">
        <f t="shared" si="73"/>
        <v>#DIV/0!</v>
      </c>
      <c r="AX114" s="26">
        <v>6</v>
      </c>
      <c r="AY114" s="55"/>
      <c r="AZ114" s="55"/>
      <c r="BA114" s="55"/>
      <c r="BC114" s="26">
        <v>6</v>
      </c>
      <c r="BD114" s="55"/>
      <c r="BE114" s="55"/>
      <c r="BF114" s="55"/>
      <c r="BG114" s="55"/>
      <c r="BH114" s="55"/>
      <c r="BI114" s="55"/>
      <c r="BK114" s="26">
        <v>6</v>
      </c>
      <c r="BL114" s="55">
        <f t="shared" si="107"/>
        <v>0</v>
      </c>
      <c r="BM114" s="55"/>
      <c r="BN114" s="55">
        <f t="shared" si="74"/>
        <v>0</v>
      </c>
      <c r="BO114" s="55">
        <f t="shared" si="108"/>
        <v>0</v>
      </c>
      <c r="BP114" s="55"/>
      <c r="BQ114" s="55">
        <f t="shared" si="75"/>
        <v>0</v>
      </c>
      <c r="BR114" s="55">
        <f t="shared" si="97"/>
        <v>0</v>
      </c>
      <c r="BS114" s="55"/>
      <c r="BT114" s="55">
        <f t="shared" si="76"/>
        <v>0</v>
      </c>
      <c r="BU114" s="55">
        <f t="shared" si="98"/>
        <v>0</v>
      </c>
      <c r="BV114" s="55"/>
      <c r="BW114" s="55">
        <f t="shared" si="77"/>
        <v>0</v>
      </c>
      <c r="BX114" s="55">
        <f t="shared" si="99"/>
        <v>0</v>
      </c>
      <c r="BY114" s="55"/>
      <c r="BZ114" s="55">
        <f t="shared" si="78"/>
        <v>0</v>
      </c>
      <c r="CA114" s="55">
        <f t="shared" si="100"/>
        <v>0</v>
      </c>
      <c r="CB114" s="55"/>
      <c r="CC114" s="55">
        <f t="shared" si="79"/>
        <v>0</v>
      </c>
      <c r="CD114" s="55">
        <f t="shared" si="101"/>
        <v>0</v>
      </c>
      <c r="CE114" s="55"/>
      <c r="CF114" s="55">
        <f t="shared" si="80"/>
        <v>0</v>
      </c>
      <c r="CG114" s="55">
        <f t="shared" si="102"/>
        <v>0</v>
      </c>
      <c r="CH114" s="55"/>
      <c r="CI114" s="55">
        <f t="shared" si="81"/>
        <v>0</v>
      </c>
      <c r="CJ114" s="55">
        <f t="shared" si="103"/>
        <v>0</v>
      </c>
      <c r="CK114" s="55"/>
      <c r="CL114" s="55">
        <f t="shared" si="82"/>
        <v>0</v>
      </c>
      <c r="CM114" s="55">
        <f t="shared" si="104"/>
        <v>0</v>
      </c>
      <c r="CN114" s="55"/>
      <c r="CO114" s="55">
        <f t="shared" si="83"/>
        <v>0</v>
      </c>
      <c r="CP114" s="83">
        <f t="shared" si="109"/>
        <v>0</v>
      </c>
      <c r="CQ114" s="84"/>
      <c r="CR114" s="85">
        <f t="shared" si="106"/>
        <v>0</v>
      </c>
      <c r="CS114" s="26">
        <v>6</v>
      </c>
    </row>
    <row r="115" spans="1:97">
      <c r="A115" s="57">
        <v>7</v>
      </c>
      <c r="B115" s="58">
        <f>'advisory roster'!B12</f>
        <v>0</v>
      </c>
      <c r="C115" s="59" t="s">
        <v>20</v>
      </c>
      <c r="D115" s="60">
        <f>'advisory roster'!D12</f>
        <v>0</v>
      </c>
      <c r="E115" s="55" t="s">
        <v>123</v>
      </c>
      <c r="F115" s="61">
        <f t="shared" si="84"/>
        <v>0</v>
      </c>
      <c r="G115" s="62">
        <f>'advisory roster'!AE12</f>
        <v>0</v>
      </c>
      <c r="H115" s="57">
        <f>'advisory roster'!F12</f>
        <v>0</v>
      </c>
      <c r="J115" s="26">
        <v>7</v>
      </c>
      <c r="K115" s="55">
        <f t="shared" si="85"/>
        <v>0</v>
      </c>
      <c r="L115" s="55">
        <f t="shared" si="86"/>
        <v>0</v>
      </c>
      <c r="M115" s="55">
        <f t="shared" si="87"/>
        <v>0</v>
      </c>
      <c r="N115" s="55">
        <f t="shared" si="88"/>
        <v>0</v>
      </c>
      <c r="O115" s="55">
        <f t="shared" si="89"/>
        <v>0</v>
      </c>
      <c r="P115" s="55">
        <f t="shared" si="90"/>
        <v>0</v>
      </c>
      <c r="Q115" s="55">
        <f t="shared" si="91"/>
        <v>0</v>
      </c>
      <c r="R115" s="55">
        <f t="shared" si="92"/>
        <v>0</v>
      </c>
      <c r="S115" s="55">
        <f t="shared" si="93"/>
        <v>0</v>
      </c>
      <c r="T115" s="55">
        <f t="shared" si="94"/>
        <v>0</v>
      </c>
      <c r="U115" s="56">
        <f t="shared" si="69"/>
        <v>0</v>
      </c>
      <c r="V115" s="55"/>
      <c r="W115" s="63" t="e">
        <f t="shared" si="70"/>
        <v>#DIV/0!</v>
      </c>
      <c r="X115" s="69">
        <f t="shared" si="71"/>
        <v>0</v>
      </c>
      <c r="Y115" s="55" t="e">
        <f t="shared" si="72"/>
        <v>#DIV/0!</v>
      </c>
      <c r="Z115" s="55">
        <f>RANK(X115,($X$109:$X$122,$X$125:$X$144),0)</f>
        <v>1</v>
      </c>
      <c r="AB115" s="55">
        <f t="shared" si="95"/>
        <v>0</v>
      </c>
      <c r="AC115" s="55">
        <f t="shared" si="96"/>
        <v>0</v>
      </c>
      <c r="AD115" s="55"/>
      <c r="AE115" s="64">
        <v>7</v>
      </c>
      <c r="AF115" s="64"/>
      <c r="AG115" s="57">
        <v>7</v>
      </c>
      <c r="AH115" s="58">
        <f>'advisory roster'!B12</f>
        <v>0</v>
      </c>
      <c r="AI115" s="59" t="s">
        <v>20</v>
      </c>
      <c r="AJ115" s="60">
        <f>'advisory roster'!D12</f>
        <v>0</v>
      </c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5"/>
      <c r="AV115" s="55"/>
      <c r="AW115" s="65" t="e">
        <f t="shared" si="73"/>
        <v>#DIV/0!</v>
      </c>
      <c r="AX115" s="26">
        <v>7</v>
      </c>
      <c r="AY115" s="55"/>
      <c r="AZ115" s="55"/>
      <c r="BA115" s="55"/>
      <c r="BC115" s="26">
        <v>7</v>
      </c>
      <c r="BD115" s="55"/>
      <c r="BE115" s="55"/>
      <c r="BF115" s="55"/>
      <c r="BG115" s="55"/>
      <c r="BH115" s="55"/>
      <c r="BI115" s="55"/>
      <c r="BK115" s="26">
        <v>7</v>
      </c>
      <c r="BL115" s="55">
        <f t="shared" si="107"/>
        <v>0</v>
      </c>
      <c r="BM115" s="55"/>
      <c r="BN115" s="55">
        <f t="shared" si="74"/>
        <v>0</v>
      </c>
      <c r="BO115" s="55">
        <f t="shared" si="108"/>
        <v>0</v>
      </c>
      <c r="BP115" s="55"/>
      <c r="BQ115" s="55">
        <f t="shared" si="75"/>
        <v>0</v>
      </c>
      <c r="BR115" s="55">
        <f t="shared" si="97"/>
        <v>0</v>
      </c>
      <c r="BS115" s="55"/>
      <c r="BT115" s="55">
        <f t="shared" si="76"/>
        <v>0</v>
      </c>
      <c r="BU115" s="55">
        <f t="shared" si="98"/>
        <v>0</v>
      </c>
      <c r="BV115" s="55"/>
      <c r="BW115" s="55">
        <f t="shared" si="77"/>
        <v>0</v>
      </c>
      <c r="BX115" s="55">
        <f t="shared" si="99"/>
        <v>0</v>
      </c>
      <c r="BY115" s="55"/>
      <c r="BZ115" s="55">
        <f t="shared" si="78"/>
        <v>0</v>
      </c>
      <c r="CA115" s="55">
        <f t="shared" si="100"/>
        <v>0</v>
      </c>
      <c r="CB115" s="55"/>
      <c r="CC115" s="55">
        <f t="shared" si="79"/>
        <v>0</v>
      </c>
      <c r="CD115" s="55">
        <f t="shared" si="101"/>
        <v>0</v>
      </c>
      <c r="CE115" s="55"/>
      <c r="CF115" s="55">
        <f t="shared" si="80"/>
        <v>0</v>
      </c>
      <c r="CG115" s="55">
        <f t="shared" si="102"/>
        <v>0</v>
      </c>
      <c r="CH115" s="55"/>
      <c r="CI115" s="55">
        <f t="shared" si="81"/>
        <v>0</v>
      </c>
      <c r="CJ115" s="55">
        <f t="shared" si="103"/>
        <v>0</v>
      </c>
      <c r="CK115" s="55"/>
      <c r="CL115" s="55">
        <f t="shared" si="82"/>
        <v>0</v>
      </c>
      <c r="CM115" s="55">
        <f t="shared" si="104"/>
        <v>0</v>
      </c>
      <c r="CN115" s="55"/>
      <c r="CO115" s="55">
        <f t="shared" si="83"/>
        <v>0</v>
      </c>
      <c r="CP115" s="83">
        <f t="shared" si="109"/>
        <v>0</v>
      </c>
      <c r="CQ115" s="84"/>
      <c r="CR115" s="85">
        <f t="shared" si="106"/>
        <v>0</v>
      </c>
      <c r="CS115" s="26">
        <v>7</v>
      </c>
    </row>
    <row r="116" spans="1:97">
      <c r="A116" s="57">
        <v>8</v>
      </c>
      <c r="B116" s="58">
        <f>'advisory roster'!B13</f>
        <v>0</v>
      </c>
      <c r="C116" s="67" t="s">
        <v>20</v>
      </c>
      <c r="D116" s="60">
        <f>'advisory roster'!D13</f>
        <v>0</v>
      </c>
      <c r="E116" s="55" t="s">
        <v>123</v>
      </c>
      <c r="F116" s="61">
        <f t="shared" si="84"/>
        <v>0</v>
      </c>
      <c r="G116" s="62">
        <f>'advisory roster'!AE13</f>
        <v>0</v>
      </c>
      <c r="H116" s="57">
        <f>'advisory roster'!F13</f>
        <v>0</v>
      </c>
      <c r="J116" s="26">
        <v>8</v>
      </c>
      <c r="K116" s="55">
        <f t="shared" si="85"/>
        <v>0</v>
      </c>
      <c r="L116" s="55">
        <f t="shared" si="86"/>
        <v>0</v>
      </c>
      <c r="M116" s="55">
        <f t="shared" si="87"/>
        <v>0</v>
      </c>
      <c r="N116" s="55">
        <f t="shared" si="88"/>
        <v>0</v>
      </c>
      <c r="O116" s="55">
        <f t="shared" si="89"/>
        <v>0</v>
      </c>
      <c r="P116" s="55">
        <f t="shared" si="90"/>
        <v>0</v>
      </c>
      <c r="Q116" s="55">
        <f t="shared" si="91"/>
        <v>0</v>
      </c>
      <c r="R116" s="55">
        <f t="shared" si="92"/>
        <v>0</v>
      </c>
      <c r="S116" s="55">
        <f t="shared" si="93"/>
        <v>0</v>
      </c>
      <c r="T116" s="55">
        <f t="shared" si="94"/>
        <v>0</v>
      </c>
      <c r="U116" s="56">
        <f t="shared" si="69"/>
        <v>0</v>
      </c>
      <c r="V116" s="55"/>
      <c r="W116" s="63" t="e">
        <f t="shared" si="70"/>
        <v>#DIV/0!</v>
      </c>
      <c r="X116" s="69">
        <f t="shared" si="71"/>
        <v>0</v>
      </c>
      <c r="Y116" s="55" t="e">
        <f t="shared" si="72"/>
        <v>#DIV/0!</v>
      </c>
      <c r="Z116" s="55">
        <f>RANK(X116,($X$109:$X$122,$X$125:$X$144),0)</f>
        <v>1</v>
      </c>
      <c r="AB116" s="55">
        <f t="shared" si="95"/>
        <v>0</v>
      </c>
      <c r="AC116" s="55">
        <f t="shared" si="96"/>
        <v>0</v>
      </c>
      <c r="AD116" s="55"/>
      <c r="AE116" s="64">
        <v>8</v>
      </c>
      <c r="AF116" s="64"/>
      <c r="AG116" s="57">
        <v>8</v>
      </c>
      <c r="AH116" s="58">
        <f>'advisory roster'!B13</f>
        <v>0</v>
      </c>
      <c r="AI116" s="59" t="s">
        <v>20</v>
      </c>
      <c r="AJ116" s="60">
        <f>'advisory roster'!D13</f>
        <v>0</v>
      </c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5"/>
      <c r="AV116" s="55"/>
      <c r="AW116" s="65" t="e">
        <f t="shared" si="73"/>
        <v>#DIV/0!</v>
      </c>
      <c r="AX116" s="26">
        <v>8</v>
      </c>
      <c r="AY116" s="55"/>
      <c r="AZ116" s="55"/>
      <c r="BA116" s="55"/>
      <c r="BC116" s="26">
        <v>8</v>
      </c>
      <c r="BD116" s="55"/>
      <c r="BE116" s="55"/>
      <c r="BF116" s="55"/>
      <c r="BG116" s="55"/>
      <c r="BH116" s="55"/>
      <c r="BI116" s="55"/>
      <c r="BK116" s="26">
        <v>8</v>
      </c>
      <c r="BL116" s="55">
        <f t="shared" si="107"/>
        <v>0</v>
      </c>
      <c r="BM116" s="55"/>
      <c r="BN116" s="55">
        <f t="shared" si="74"/>
        <v>0</v>
      </c>
      <c r="BO116" s="55">
        <f t="shared" si="108"/>
        <v>0</v>
      </c>
      <c r="BP116" s="55"/>
      <c r="BQ116" s="55">
        <f t="shared" si="75"/>
        <v>0</v>
      </c>
      <c r="BR116" s="55">
        <f t="shared" si="97"/>
        <v>0</v>
      </c>
      <c r="BS116" s="55"/>
      <c r="BT116" s="55">
        <f t="shared" si="76"/>
        <v>0</v>
      </c>
      <c r="BU116" s="55">
        <f t="shared" si="98"/>
        <v>0</v>
      </c>
      <c r="BV116" s="55"/>
      <c r="BW116" s="55">
        <f t="shared" si="77"/>
        <v>0</v>
      </c>
      <c r="BX116" s="55">
        <f t="shared" si="99"/>
        <v>0</v>
      </c>
      <c r="BY116" s="55"/>
      <c r="BZ116" s="55">
        <f t="shared" si="78"/>
        <v>0</v>
      </c>
      <c r="CA116" s="55">
        <f t="shared" si="100"/>
        <v>0</v>
      </c>
      <c r="CB116" s="55"/>
      <c r="CC116" s="55">
        <f t="shared" si="79"/>
        <v>0</v>
      </c>
      <c r="CD116" s="55">
        <f t="shared" si="101"/>
        <v>0</v>
      </c>
      <c r="CE116" s="55"/>
      <c r="CF116" s="55">
        <f t="shared" si="80"/>
        <v>0</v>
      </c>
      <c r="CG116" s="55">
        <f t="shared" si="102"/>
        <v>0</v>
      </c>
      <c r="CH116" s="55"/>
      <c r="CI116" s="55">
        <f t="shared" si="81"/>
        <v>0</v>
      </c>
      <c r="CJ116" s="55">
        <f t="shared" si="103"/>
        <v>0</v>
      </c>
      <c r="CK116" s="55"/>
      <c r="CL116" s="55">
        <f t="shared" si="82"/>
        <v>0</v>
      </c>
      <c r="CM116" s="55">
        <f t="shared" si="104"/>
        <v>0</v>
      </c>
      <c r="CN116" s="55"/>
      <c r="CO116" s="55">
        <f t="shared" si="83"/>
        <v>0</v>
      </c>
      <c r="CP116" s="83">
        <f t="shared" si="109"/>
        <v>0</v>
      </c>
      <c r="CQ116" s="84"/>
      <c r="CR116" s="85">
        <f t="shared" si="106"/>
        <v>0</v>
      </c>
      <c r="CS116" s="26">
        <v>8</v>
      </c>
    </row>
    <row r="117" spans="1:97">
      <c r="A117" s="57">
        <v>9</v>
      </c>
      <c r="B117" s="58">
        <f>'advisory roster'!B14</f>
        <v>0</v>
      </c>
      <c r="C117" s="59" t="s">
        <v>20</v>
      </c>
      <c r="D117" s="60">
        <f>'advisory roster'!D14</f>
        <v>0</v>
      </c>
      <c r="E117" s="55" t="s">
        <v>123</v>
      </c>
      <c r="F117" s="61">
        <f t="shared" si="84"/>
        <v>0</v>
      </c>
      <c r="G117" s="62">
        <f>'advisory roster'!AE14</f>
        <v>0</v>
      </c>
      <c r="H117" s="57">
        <f>'advisory roster'!F14</f>
        <v>0</v>
      </c>
      <c r="J117" s="26">
        <v>9</v>
      </c>
      <c r="K117" s="55">
        <f t="shared" si="85"/>
        <v>0</v>
      </c>
      <c r="L117" s="55">
        <f t="shared" si="86"/>
        <v>0</v>
      </c>
      <c r="M117" s="55">
        <f t="shared" si="87"/>
        <v>0</v>
      </c>
      <c r="N117" s="55">
        <f t="shared" si="88"/>
        <v>0</v>
      </c>
      <c r="O117" s="55">
        <f t="shared" si="89"/>
        <v>0</v>
      </c>
      <c r="P117" s="55">
        <f t="shared" si="90"/>
        <v>0</v>
      </c>
      <c r="Q117" s="55">
        <f t="shared" si="91"/>
        <v>0</v>
      </c>
      <c r="R117" s="55">
        <f t="shared" si="92"/>
        <v>0</v>
      </c>
      <c r="S117" s="55">
        <f t="shared" si="93"/>
        <v>0</v>
      </c>
      <c r="T117" s="55">
        <f t="shared" si="94"/>
        <v>0</v>
      </c>
      <c r="U117" s="56">
        <f t="shared" si="69"/>
        <v>0</v>
      </c>
      <c r="V117" s="55"/>
      <c r="W117" s="63" t="e">
        <f t="shared" si="70"/>
        <v>#DIV/0!</v>
      </c>
      <c r="X117" s="69">
        <f t="shared" si="71"/>
        <v>0</v>
      </c>
      <c r="Y117" s="55" t="e">
        <f t="shared" si="72"/>
        <v>#DIV/0!</v>
      </c>
      <c r="Z117" s="55">
        <f>RANK(X117,($X$109:$X$122,$X$125:$X$144),0)</f>
        <v>1</v>
      </c>
      <c r="AB117" s="55">
        <f t="shared" si="95"/>
        <v>0</v>
      </c>
      <c r="AC117" s="55">
        <f t="shared" si="96"/>
        <v>0</v>
      </c>
      <c r="AD117" s="55"/>
      <c r="AE117" s="64">
        <v>9</v>
      </c>
      <c r="AF117" s="64"/>
      <c r="AG117" s="57">
        <v>9</v>
      </c>
      <c r="AH117" s="58">
        <f>'advisory roster'!B14</f>
        <v>0</v>
      </c>
      <c r="AI117" s="59" t="s">
        <v>20</v>
      </c>
      <c r="AJ117" s="60">
        <f>'advisory roster'!D14</f>
        <v>0</v>
      </c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5"/>
      <c r="AV117" s="55"/>
      <c r="AW117" s="65" t="e">
        <f t="shared" si="73"/>
        <v>#DIV/0!</v>
      </c>
      <c r="AX117" s="26">
        <v>9</v>
      </c>
      <c r="AY117" s="55"/>
      <c r="AZ117" s="55"/>
      <c r="BA117" s="55"/>
      <c r="BC117" s="26">
        <v>9</v>
      </c>
      <c r="BD117" s="55"/>
      <c r="BE117" s="55"/>
      <c r="BF117" s="55"/>
      <c r="BG117" s="55"/>
      <c r="BH117" s="55"/>
      <c r="BI117" s="55"/>
      <c r="BK117" s="26">
        <v>9</v>
      </c>
      <c r="BL117" s="55">
        <f t="shared" si="107"/>
        <v>0</v>
      </c>
      <c r="BM117" s="55"/>
      <c r="BN117" s="55">
        <f t="shared" si="74"/>
        <v>0</v>
      </c>
      <c r="BO117" s="55">
        <f t="shared" si="108"/>
        <v>0</v>
      </c>
      <c r="BP117" s="55"/>
      <c r="BQ117" s="55">
        <f t="shared" si="75"/>
        <v>0</v>
      </c>
      <c r="BR117" s="55">
        <f t="shared" si="97"/>
        <v>0</v>
      </c>
      <c r="BS117" s="55"/>
      <c r="BT117" s="55">
        <f t="shared" si="76"/>
        <v>0</v>
      </c>
      <c r="BU117" s="55">
        <f t="shared" si="98"/>
        <v>0</v>
      </c>
      <c r="BV117" s="55"/>
      <c r="BW117" s="55">
        <f t="shared" si="77"/>
        <v>0</v>
      </c>
      <c r="BX117" s="55">
        <f t="shared" si="99"/>
        <v>0</v>
      </c>
      <c r="BY117" s="55"/>
      <c r="BZ117" s="55">
        <f t="shared" si="78"/>
        <v>0</v>
      </c>
      <c r="CA117" s="55">
        <f t="shared" si="100"/>
        <v>0</v>
      </c>
      <c r="CB117" s="55"/>
      <c r="CC117" s="55">
        <f t="shared" si="79"/>
        <v>0</v>
      </c>
      <c r="CD117" s="55">
        <f t="shared" si="101"/>
        <v>0</v>
      </c>
      <c r="CE117" s="55"/>
      <c r="CF117" s="55">
        <f t="shared" si="80"/>
        <v>0</v>
      </c>
      <c r="CG117" s="55">
        <f t="shared" si="102"/>
        <v>0</v>
      </c>
      <c r="CH117" s="55"/>
      <c r="CI117" s="55">
        <f t="shared" si="81"/>
        <v>0</v>
      </c>
      <c r="CJ117" s="55">
        <f t="shared" si="103"/>
        <v>0</v>
      </c>
      <c r="CK117" s="55"/>
      <c r="CL117" s="55">
        <f t="shared" si="82"/>
        <v>0</v>
      </c>
      <c r="CM117" s="55">
        <f t="shared" si="104"/>
        <v>0</v>
      </c>
      <c r="CN117" s="55"/>
      <c r="CO117" s="55">
        <f t="shared" si="83"/>
        <v>0</v>
      </c>
      <c r="CP117" s="83">
        <f t="shared" si="109"/>
        <v>0</v>
      </c>
      <c r="CQ117" s="84"/>
      <c r="CR117" s="85">
        <f t="shared" si="106"/>
        <v>0</v>
      </c>
      <c r="CS117" s="26">
        <v>9</v>
      </c>
    </row>
    <row r="118" spans="1:97">
      <c r="A118" s="57">
        <v>10</v>
      </c>
      <c r="B118" s="58">
        <f>'advisory roster'!B15</f>
        <v>0</v>
      </c>
      <c r="C118" s="67" t="s">
        <v>20</v>
      </c>
      <c r="D118" s="60">
        <f>'advisory roster'!D15</f>
        <v>0</v>
      </c>
      <c r="E118" s="55" t="s">
        <v>123</v>
      </c>
      <c r="F118" s="61">
        <f t="shared" si="84"/>
        <v>0</v>
      </c>
      <c r="G118" s="62">
        <f>'advisory roster'!AE15</f>
        <v>0</v>
      </c>
      <c r="H118" s="57">
        <f>'advisory roster'!F15</f>
        <v>0</v>
      </c>
      <c r="J118" s="26">
        <v>10</v>
      </c>
      <c r="K118" s="55">
        <f t="shared" si="85"/>
        <v>0</v>
      </c>
      <c r="L118" s="55">
        <f t="shared" si="86"/>
        <v>0</v>
      </c>
      <c r="M118" s="55">
        <f t="shared" si="87"/>
        <v>0</v>
      </c>
      <c r="N118" s="55">
        <f t="shared" si="88"/>
        <v>0</v>
      </c>
      <c r="O118" s="55">
        <f t="shared" si="89"/>
        <v>0</v>
      </c>
      <c r="P118" s="55">
        <f t="shared" si="90"/>
        <v>0</v>
      </c>
      <c r="Q118" s="55">
        <f t="shared" si="91"/>
        <v>0</v>
      </c>
      <c r="R118" s="55">
        <f t="shared" si="92"/>
        <v>0</v>
      </c>
      <c r="S118" s="55">
        <f t="shared" si="93"/>
        <v>0</v>
      </c>
      <c r="T118" s="55">
        <f t="shared" si="94"/>
        <v>0</v>
      </c>
      <c r="U118" s="56">
        <f t="shared" si="69"/>
        <v>0</v>
      </c>
      <c r="V118" s="55"/>
      <c r="W118" s="63" t="e">
        <f t="shared" si="70"/>
        <v>#DIV/0!</v>
      </c>
      <c r="X118" s="69">
        <f t="shared" si="71"/>
        <v>0</v>
      </c>
      <c r="Y118" s="55" t="e">
        <f t="shared" si="72"/>
        <v>#DIV/0!</v>
      </c>
      <c r="Z118" s="55">
        <f>RANK(X118,($X$109:$X$122,$X$125:$X$144),0)</f>
        <v>1</v>
      </c>
      <c r="AB118" s="55">
        <f t="shared" si="95"/>
        <v>0</v>
      </c>
      <c r="AC118" s="55">
        <f t="shared" si="96"/>
        <v>0</v>
      </c>
      <c r="AD118" s="55"/>
      <c r="AE118" s="64">
        <v>10</v>
      </c>
      <c r="AF118" s="64"/>
      <c r="AG118" s="57">
        <v>10</v>
      </c>
      <c r="AH118" s="58">
        <f>'advisory roster'!B15</f>
        <v>0</v>
      </c>
      <c r="AI118" s="59" t="s">
        <v>20</v>
      </c>
      <c r="AJ118" s="60">
        <f>'advisory roster'!D15</f>
        <v>0</v>
      </c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5"/>
      <c r="AV118" s="55"/>
      <c r="AW118" s="65" t="e">
        <f t="shared" si="73"/>
        <v>#DIV/0!</v>
      </c>
      <c r="AX118" s="26">
        <v>10</v>
      </c>
      <c r="AY118" s="55"/>
      <c r="AZ118" s="55"/>
      <c r="BA118" s="55"/>
      <c r="BC118" s="26">
        <v>10</v>
      </c>
      <c r="BD118" s="55"/>
      <c r="BE118" s="55"/>
      <c r="BF118" s="55"/>
      <c r="BG118" s="55"/>
      <c r="BH118" s="55"/>
      <c r="BI118" s="55"/>
      <c r="BK118" s="26">
        <v>10</v>
      </c>
      <c r="BL118" s="55">
        <f t="shared" si="107"/>
        <v>0</v>
      </c>
      <c r="BM118" s="55"/>
      <c r="BN118" s="55">
        <f t="shared" si="74"/>
        <v>0</v>
      </c>
      <c r="BO118" s="55">
        <f t="shared" si="108"/>
        <v>0</v>
      </c>
      <c r="BP118" s="55"/>
      <c r="BQ118" s="55">
        <f t="shared" si="75"/>
        <v>0</v>
      </c>
      <c r="BR118" s="55">
        <f t="shared" si="97"/>
        <v>0</v>
      </c>
      <c r="BS118" s="55"/>
      <c r="BT118" s="55">
        <f t="shared" si="76"/>
        <v>0</v>
      </c>
      <c r="BU118" s="55">
        <f t="shared" si="98"/>
        <v>0</v>
      </c>
      <c r="BV118" s="55"/>
      <c r="BW118" s="55">
        <f t="shared" si="77"/>
        <v>0</v>
      </c>
      <c r="BX118" s="55">
        <f t="shared" si="99"/>
        <v>0</v>
      </c>
      <c r="BY118" s="55"/>
      <c r="BZ118" s="55">
        <f t="shared" si="78"/>
        <v>0</v>
      </c>
      <c r="CA118" s="55">
        <f t="shared" si="100"/>
        <v>0</v>
      </c>
      <c r="CB118" s="55"/>
      <c r="CC118" s="55">
        <f t="shared" si="79"/>
        <v>0</v>
      </c>
      <c r="CD118" s="55">
        <f t="shared" si="101"/>
        <v>0</v>
      </c>
      <c r="CE118" s="55"/>
      <c r="CF118" s="55">
        <f t="shared" si="80"/>
        <v>0</v>
      </c>
      <c r="CG118" s="55">
        <f t="shared" si="102"/>
        <v>0</v>
      </c>
      <c r="CH118" s="55"/>
      <c r="CI118" s="55">
        <f t="shared" si="81"/>
        <v>0</v>
      </c>
      <c r="CJ118" s="55">
        <f t="shared" si="103"/>
        <v>0</v>
      </c>
      <c r="CK118" s="55"/>
      <c r="CL118" s="55">
        <f t="shared" si="82"/>
        <v>0</v>
      </c>
      <c r="CM118" s="55">
        <f t="shared" si="104"/>
        <v>0</v>
      </c>
      <c r="CN118" s="55"/>
      <c r="CO118" s="55">
        <f t="shared" si="83"/>
        <v>0</v>
      </c>
      <c r="CP118" s="83">
        <f t="shared" si="109"/>
        <v>0</v>
      </c>
      <c r="CQ118" s="84"/>
      <c r="CR118" s="85">
        <f t="shared" si="106"/>
        <v>0</v>
      </c>
      <c r="CS118" s="26">
        <v>10</v>
      </c>
    </row>
    <row r="119" spans="1:97">
      <c r="A119" s="57">
        <v>11</v>
      </c>
      <c r="B119" s="58">
        <f>'advisory roster'!B16</f>
        <v>0</v>
      </c>
      <c r="C119" s="59" t="s">
        <v>20</v>
      </c>
      <c r="D119" s="60">
        <f>'advisory roster'!D16</f>
        <v>0</v>
      </c>
      <c r="E119" s="55" t="s">
        <v>123</v>
      </c>
      <c r="F119" s="61">
        <f t="shared" si="84"/>
        <v>0</v>
      </c>
      <c r="G119" s="62">
        <f>'advisory roster'!AE16</f>
        <v>0</v>
      </c>
      <c r="H119" s="57">
        <f>'advisory roster'!F16</f>
        <v>0</v>
      </c>
      <c r="J119" s="26">
        <v>11</v>
      </c>
      <c r="K119" s="55">
        <f t="shared" si="85"/>
        <v>0</v>
      </c>
      <c r="L119" s="55">
        <f t="shared" si="86"/>
        <v>0</v>
      </c>
      <c r="M119" s="55">
        <f t="shared" si="87"/>
        <v>0</v>
      </c>
      <c r="N119" s="55">
        <f t="shared" si="88"/>
        <v>0</v>
      </c>
      <c r="O119" s="55">
        <f t="shared" si="89"/>
        <v>0</v>
      </c>
      <c r="P119" s="55">
        <f t="shared" si="90"/>
        <v>0</v>
      </c>
      <c r="Q119" s="55">
        <f t="shared" si="91"/>
        <v>0</v>
      </c>
      <c r="R119" s="55">
        <f t="shared" si="92"/>
        <v>0</v>
      </c>
      <c r="S119" s="55">
        <f t="shared" si="93"/>
        <v>0</v>
      </c>
      <c r="T119" s="55">
        <f t="shared" si="94"/>
        <v>0</v>
      </c>
      <c r="U119" s="56">
        <f t="shared" si="69"/>
        <v>0</v>
      </c>
      <c r="V119" s="55"/>
      <c r="W119" s="63" t="e">
        <f t="shared" si="70"/>
        <v>#DIV/0!</v>
      </c>
      <c r="X119" s="69">
        <f t="shared" si="71"/>
        <v>0</v>
      </c>
      <c r="Y119" s="55" t="e">
        <f t="shared" si="72"/>
        <v>#DIV/0!</v>
      </c>
      <c r="Z119" s="55">
        <f>RANK(X119,($X$109:$X$122,$X$125:$X$144),0)</f>
        <v>1</v>
      </c>
      <c r="AB119" s="55">
        <f t="shared" si="95"/>
        <v>0</v>
      </c>
      <c r="AC119" s="55">
        <f t="shared" si="96"/>
        <v>0</v>
      </c>
      <c r="AD119" s="55"/>
      <c r="AE119" s="64">
        <v>11</v>
      </c>
      <c r="AF119" s="64"/>
      <c r="AG119" s="57">
        <v>11</v>
      </c>
      <c r="AH119" s="58">
        <f>'advisory roster'!B16</f>
        <v>0</v>
      </c>
      <c r="AI119" s="59" t="s">
        <v>20</v>
      </c>
      <c r="AJ119" s="60">
        <f>'advisory roster'!D16</f>
        <v>0</v>
      </c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5"/>
      <c r="AV119" s="55"/>
      <c r="AW119" s="65" t="e">
        <f t="shared" si="73"/>
        <v>#DIV/0!</v>
      </c>
      <c r="AX119" s="26">
        <v>11</v>
      </c>
      <c r="AY119" s="55"/>
      <c r="AZ119" s="55"/>
      <c r="BA119" s="55"/>
      <c r="BC119" s="26">
        <v>11</v>
      </c>
      <c r="BD119" s="55"/>
      <c r="BE119" s="55"/>
      <c r="BF119" s="55"/>
      <c r="BG119" s="55"/>
      <c r="BH119" s="55"/>
      <c r="BI119" s="55"/>
      <c r="BK119" s="26">
        <v>11</v>
      </c>
      <c r="BL119" s="55">
        <f t="shared" si="107"/>
        <v>0</v>
      </c>
      <c r="BM119" s="55"/>
      <c r="BN119" s="55">
        <f t="shared" si="74"/>
        <v>0</v>
      </c>
      <c r="BO119" s="55">
        <f t="shared" si="108"/>
        <v>0</v>
      </c>
      <c r="BP119" s="55"/>
      <c r="BQ119" s="55">
        <f t="shared" si="75"/>
        <v>0</v>
      </c>
      <c r="BR119" s="55">
        <f t="shared" si="97"/>
        <v>0</v>
      </c>
      <c r="BS119" s="55"/>
      <c r="BT119" s="55">
        <f t="shared" si="76"/>
        <v>0</v>
      </c>
      <c r="BU119" s="55">
        <f t="shared" si="98"/>
        <v>0</v>
      </c>
      <c r="BV119" s="55"/>
      <c r="BW119" s="55">
        <f t="shared" si="77"/>
        <v>0</v>
      </c>
      <c r="BX119" s="55">
        <f t="shared" si="99"/>
        <v>0</v>
      </c>
      <c r="BY119" s="55"/>
      <c r="BZ119" s="55">
        <f t="shared" si="78"/>
        <v>0</v>
      </c>
      <c r="CA119" s="55">
        <f t="shared" si="100"/>
        <v>0</v>
      </c>
      <c r="CB119" s="55"/>
      <c r="CC119" s="55">
        <f t="shared" si="79"/>
        <v>0</v>
      </c>
      <c r="CD119" s="55">
        <f t="shared" si="101"/>
        <v>0</v>
      </c>
      <c r="CE119" s="55"/>
      <c r="CF119" s="55">
        <f t="shared" si="80"/>
        <v>0</v>
      </c>
      <c r="CG119" s="55">
        <f t="shared" si="102"/>
        <v>0</v>
      </c>
      <c r="CH119" s="55"/>
      <c r="CI119" s="55">
        <f t="shared" si="81"/>
        <v>0</v>
      </c>
      <c r="CJ119" s="55">
        <f t="shared" si="103"/>
        <v>0</v>
      </c>
      <c r="CK119" s="55"/>
      <c r="CL119" s="55">
        <f t="shared" si="82"/>
        <v>0</v>
      </c>
      <c r="CM119" s="55">
        <f t="shared" si="104"/>
        <v>0</v>
      </c>
      <c r="CN119" s="55"/>
      <c r="CO119" s="55">
        <f t="shared" si="83"/>
        <v>0</v>
      </c>
      <c r="CP119" s="83">
        <f t="shared" si="109"/>
        <v>0</v>
      </c>
      <c r="CQ119" s="84"/>
      <c r="CR119" s="85">
        <f t="shared" si="106"/>
        <v>0</v>
      </c>
      <c r="CS119" s="26">
        <v>11</v>
      </c>
    </row>
    <row r="120" spans="1:97">
      <c r="A120" s="57">
        <v>12</v>
      </c>
      <c r="B120" s="58">
        <f>'advisory roster'!B17</f>
        <v>0</v>
      </c>
      <c r="C120" s="67" t="s">
        <v>20</v>
      </c>
      <c r="D120" s="60">
        <f>'advisory roster'!D17</f>
        <v>0</v>
      </c>
      <c r="E120" s="55" t="s">
        <v>123</v>
      </c>
      <c r="F120" s="61">
        <f t="shared" si="84"/>
        <v>0</v>
      </c>
      <c r="G120" s="62">
        <f>'advisory roster'!AE17</f>
        <v>0</v>
      </c>
      <c r="H120" s="57">
        <f>'advisory roster'!F17</f>
        <v>0</v>
      </c>
      <c r="J120" s="26">
        <v>12</v>
      </c>
      <c r="K120" s="55">
        <f t="shared" si="85"/>
        <v>0</v>
      </c>
      <c r="L120" s="55">
        <f t="shared" si="86"/>
        <v>0</v>
      </c>
      <c r="M120" s="55">
        <f t="shared" si="87"/>
        <v>0</v>
      </c>
      <c r="N120" s="55">
        <f t="shared" si="88"/>
        <v>0</v>
      </c>
      <c r="O120" s="55">
        <f t="shared" si="89"/>
        <v>0</v>
      </c>
      <c r="P120" s="55">
        <f t="shared" si="90"/>
        <v>0</v>
      </c>
      <c r="Q120" s="55">
        <f t="shared" si="91"/>
        <v>0</v>
      </c>
      <c r="R120" s="55">
        <f t="shared" si="92"/>
        <v>0</v>
      </c>
      <c r="S120" s="55">
        <f t="shared" si="93"/>
        <v>0</v>
      </c>
      <c r="T120" s="55">
        <f t="shared" si="94"/>
        <v>0</v>
      </c>
      <c r="U120" s="56">
        <f t="shared" si="69"/>
        <v>0</v>
      </c>
      <c r="V120" s="55"/>
      <c r="W120" s="63" t="e">
        <f t="shared" si="70"/>
        <v>#DIV/0!</v>
      </c>
      <c r="X120" s="69">
        <f t="shared" si="71"/>
        <v>0</v>
      </c>
      <c r="Y120" s="55" t="e">
        <f t="shared" si="72"/>
        <v>#DIV/0!</v>
      </c>
      <c r="Z120" s="55">
        <f>RANK(X120,($X$109:$X$122,$X$125:$X$144),0)</f>
        <v>1</v>
      </c>
      <c r="AB120" s="55">
        <f t="shared" si="95"/>
        <v>0</v>
      </c>
      <c r="AC120" s="55">
        <f t="shared" si="96"/>
        <v>0</v>
      </c>
      <c r="AD120" s="55"/>
      <c r="AE120" s="64">
        <v>12</v>
      </c>
      <c r="AF120" s="64"/>
      <c r="AG120" s="57">
        <v>12</v>
      </c>
      <c r="AH120" s="58">
        <f>'advisory roster'!B17</f>
        <v>0</v>
      </c>
      <c r="AI120" s="59" t="s">
        <v>20</v>
      </c>
      <c r="AJ120" s="60">
        <f>'advisory roster'!D17</f>
        <v>0</v>
      </c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5"/>
      <c r="AV120" s="55"/>
      <c r="AW120" s="65" t="e">
        <f t="shared" si="73"/>
        <v>#DIV/0!</v>
      </c>
      <c r="AX120" s="26">
        <v>12</v>
      </c>
      <c r="AY120" s="55"/>
      <c r="AZ120" s="55"/>
      <c r="BA120" s="55"/>
      <c r="BC120" s="26">
        <v>12</v>
      </c>
      <c r="BD120" s="55"/>
      <c r="BE120" s="55"/>
      <c r="BF120" s="55"/>
      <c r="BG120" s="55"/>
      <c r="BH120" s="55"/>
      <c r="BI120" s="55"/>
      <c r="BK120" s="26">
        <v>12</v>
      </c>
      <c r="BL120" s="55">
        <f t="shared" si="107"/>
        <v>0</v>
      </c>
      <c r="BM120" s="55"/>
      <c r="BN120" s="55">
        <f t="shared" si="74"/>
        <v>0</v>
      </c>
      <c r="BO120" s="55">
        <f t="shared" si="108"/>
        <v>0</v>
      </c>
      <c r="BP120" s="55"/>
      <c r="BQ120" s="55">
        <f t="shared" si="75"/>
        <v>0</v>
      </c>
      <c r="BR120" s="55">
        <f t="shared" si="97"/>
        <v>0</v>
      </c>
      <c r="BS120" s="55"/>
      <c r="BT120" s="55">
        <f t="shared" si="76"/>
        <v>0</v>
      </c>
      <c r="BU120" s="55">
        <f t="shared" si="98"/>
        <v>0</v>
      </c>
      <c r="BV120" s="55"/>
      <c r="BW120" s="55">
        <f t="shared" si="77"/>
        <v>0</v>
      </c>
      <c r="BX120" s="55">
        <f t="shared" si="99"/>
        <v>0</v>
      </c>
      <c r="BY120" s="55"/>
      <c r="BZ120" s="55">
        <f t="shared" si="78"/>
        <v>0</v>
      </c>
      <c r="CA120" s="55">
        <f t="shared" si="100"/>
        <v>0</v>
      </c>
      <c r="CB120" s="55"/>
      <c r="CC120" s="55">
        <f t="shared" si="79"/>
        <v>0</v>
      </c>
      <c r="CD120" s="55">
        <f t="shared" si="101"/>
        <v>0</v>
      </c>
      <c r="CE120" s="55"/>
      <c r="CF120" s="55">
        <f t="shared" si="80"/>
        <v>0</v>
      </c>
      <c r="CG120" s="55">
        <f t="shared" si="102"/>
        <v>0</v>
      </c>
      <c r="CH120" s="55"/>
      <c r="CI120" s="55">
        <f t="shared" si="81"/>
        <v>0</v>
      </c>
      <c r="CJ120" s="55">
        <f t="shared" si="103"/>
        <v>0</v>
      </c>
      <c r="CK120" s="55"/>
      <c r="CL120" s="55">
        <f t="shared" si="82"/>
        <v>0</v>
      </c>
      <c r="CM120" s="55">
        <f t="shared" si="104"/>
        <v>0</v>
      </c>
      <c r="CN120" s="55"/>
      <c r="CO120" s="55">
        <f t="shared" si="83"/>
        <v>0</v>
      </c>
      <c r="CP120" s="83">
        <f t="shared" si="109"/>
        <v>0</v>
      </c>
      <c r="CQ120" s="84"/>
      <c r="CR120" s="85">
        <f t="shared" si="106"/>
        <v>0</v>
      </c>
      <c r="CS120" s="26">
        <v>12</v>
      </c>
    </row>
    <row r="121" spans="1:97">
      <c r="A121" s="70">
        <v>13</v>
      </c>
      <c r="B121" s="58">
        <f>'advisory roster'!B18</f>
        <v>0</v>
      </c>
      <c r="C121" s="59" t="s">
        <v>20</v>
      </c>
      <c r="D121" s="60">
        <f>'advisory roster'!D18</f>
        <v>0</v>
      </c>
      <c r="E121" s="55" t="s">
        <v>123</v>
      </c>
      <c r="F121" s="61">
        <f t="shared" si="84"/>
        <v>0</v>
      </c>
      <c r="G121" s="62">
        <f>'advisory roster'!AE18</f>
        <v>0</v>
      </c>
      <c r="H121" s="57">
        <f>'advisory roster'!F18</f>
        <v>0</v>
      </c>
      <c r="J121" s="26">
        <v>13</v>
      </c>
      <c r="K121" s="55">
        <f t="shared" si="85"/>
        <v>0</v>
      </c>
      <c r="L121" s="55">
        <f t="shared" si="86"/>
        <v>0</v>
      </c>
      <c r="M121" s="55">
        <f t="shared" si="87"/>
        <v>0</v>
      </c>
      <c r="N121" s="55">
        <f t="shared" si="88"/>
        <v>0</v>
      </c>
      <c r="O121" s="55">
        <f t="shared" si="89"/>
        <v>0</v>
      </c>
      <c r="P121" s="55">
        <f t="shared" si="90"/>
        <v>0</v>
      </c>
      <c r="Q121" s="55">
        <f t="shared" si="91"/>
        <v>0</v>
      </c>
      <c r="R121" s="55">
        <f t="shared" si="92"/>
        <v>0</v>
      </c>
      <c r="S121" s="55">
        <f t="shared" si="93"/>
        <v>0</v>
      </c>
      <c r="T121" s="55">
        <f t="shared" si="94"/>
        <v>0</v>
      </c>
      <c r="U121" s="56">
        <f t="shared" si="69"/>
        <v>0</v>
      </c>
      <c r="V121" s="55"/>
      <c r="W121" s="63" t="e">
        <f t="shared" si="70"/>
        <v>#DIV/0!</v>
      </c>
      <c r="X121" s="69">
        <f t="shared" si="71"/>
        <v>0</v>
      </c>
      <c r="Y121" s="55" t="e">
        <f t="shared" si="72"/>
        <v>#DIV/0!</v>
      </c>
      <c r="Z121" s="55">
        <f>RANK(X121,($X$109:$X$122,$X$125:$X$144),0)</f>
        <v>1</v>
      </c>
      <c r="AB121" s="55">
        <f t="shared" si="95"/>
        <v>0</v>
      </c>
      <c r="AC121" s="55">
        <f t="shared" si="96"/>
        <v>0</v>
      </c>
      <c r="AD121" s="55"/>
      <c r="AE121" s="64">
        <v>13</v>
      </c>
      <c r="AF121" s="64"/>
      <c r="AG121" s="70">
        <v>13</v>
      </c>
      <c r="AH121" s="58">
        <f>'advisory roster'!B18</f>
        <v>0</v>
      </c>
      <c r="AI121" s="59" t="s">
        <v>20</v>
      </c>
      <c r="AJ121" s="60">
        <f>'advisory roster'!D18</f>
        <v>0</v>
      </c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5"/>
      <c r="AV121" s="55"/>
      <c r="AW121" s="65" t="e">
        <f t="shared" si="73"/>
        <v>#DIV/0!</v>
      </c>
      <c r="AX121" s="26">
        <v>13</v>
      </c>
      <c r="AY121" s="55"/>
      <c r="AZ121" s="55"/>
      <c r="BA121" s="55"/>
      <c r="BC121" s="26">
        <v>13</v>
      </c>
      <c r="BD121" s="55"/>
      <c r="BE121" s="55"/>
      <c r="BF121" s="55"/>
      <c r="BG121" s="55"/>
      <c r="BH121" s="55"/>
      <c r="BI121" s="55"/>
      <c r="BK121" s="26">
        <v>13</v>
      </c>
      <c r="BL121" s="55">
        <f t="shared" si="107"/>
        <v>0</v>
      </c>
      <c r="BM121" s="55"/>
      <c r="BN121" s="55">
        <f t="shared" si="74"/>
        <v>0</v>
      </c>
      <c r="BO121" s="55">
        <f t="shared" si="108"/>
        <v>0</v>
      </c>
      <c r="BP121" s="55"/>
      <c r="BQ121" s="55">
        <f t="shared" si="75"/>
        <v>0</v>
      </c>
      <c r="BR121" s="55">
        <f t="shared" si="97"/>
        <v>0</v>
      </c>
      <c r="BS121" s="55"/>
      <c r="BT121" s="55">
        <f t="shared" si="76"/>
        <v>0</v>
      </c>
      <c r="BU121" s="55">
        <f t="shared" si="98"/>
        <v>0</v>
      </c>
      <c r="BV121" s="55"/>
      <c r="BW121" s="55">
        <f t="shared" si="77"/>
        <v>0</v>
      </c>
      <c r="BX121" s="55">
        <f t="shared" si="99"/>
        <v>0</v>
      </c>
      <c r="BY121" s="55"/>
      <c r="BZ121" s="55">
        <f t="shared" si="78"/>
        <v>0</v>
      </c>
      <c r="CA121" s="55">
        <f t="shared" si="100"/>
        <v>0</v>
      </c>
      <c r="CB121" s="55"/>
      <c r="CC121" s="55">
        <f t="shared" si="79"/>
        <v>0</v>
      </c>
      <c r="CD121" s="55">
        <f t="shared" si="101"/>
        <v>0</v>
      </c>
      <c r="CE121" s="55"/>
      <c r="CF121" s="55">
        <f t="shared" si="80"/>
        <v>0</v>
      </c>
      <c r="CG121" s="55">
        <f t="shared" si="102"/>
        <v>0</v>
      </c>
      <c r="CH121" s="55"/>
      <c r="CI121" s="55">
        <f t="shared" si="81"/>
        <v>0</v>
      </c>
      <c r="CJ121" s="55">
        <f t="shared" si="103"/>
        <v>0</v>
      </c>
      <c r="CK121" s="55"/>
      <c r="CL121" s="55">
        <f t="shared" si="82"/>
        <v>0</v>
      </c>
      <c r="CM121" s="55">
        <f t="shared" si="104"/>
        <v>0</v>
      </c>
      <c r="CN121" s="55"/>
      <c r="CO121" s="55">
        <f t="shared" si="83"/>
        <v>0</v>
      </c>
      <c r="CP121" s="83">
        <f t="shared" si="109"/>
        <v>0</v>
      </c>
      <c r="CQ121" s="84"/>
      <c r="CR121" s="85">
        <f t="shared" si="106"/>
        <v>0</v>
      </c>
      <c r="CS121" s="26">
        <v>13</v>
      </c>
    </row>
    <row r="122" spans="1:97">
      <c r="A122" s="57">
        <v>14</v>
      </c>
      <c r="B122" s="58">
        <f>'advisory roster'!B19</f>
        <v>0</v>
      </c>
      <c r="C122" s="67" t="s">
        <v>20</v>
      </c>
      <c r="D122" s="60">
        <f>'advisory roster'!D19</f>
        <v>0</v>
      </c>
      <c r="E122" s="55" t="s">
        <v>123</v>
      </c>
      <c r="F122" s="61">
        <f t="shared" si="84"/>
        <v>0</v>
      </c>
      <c r="G122" s="62">
        <f>'advisory roster'!AE19</f>
        <v>0</v>
      </c>
      <c r="H122" s="57">
        <f>'advisory roster'!F19</f>
        <v>0</v>
      </c>
      <c r="J122" s="26">
        <v>14</v>
      </c>
      <c r="K122" s="55">
        <f t="shared" si="85"/>
        <v>0</v>
      </c>
      <c r="L122" s="55">
        <f t="shared" si="86"/>
        <v>0</v>
      </c>
      <c r="M122" s="55">
        <f t="shared" si="87"/>
        <v>0</v>
      </c>
      <c r="N122" s="55">
        <f t="shared" si="88"/>
        <v>0</v>
      </c>
      <c r="O122" s="55">
        <f t="shared" si="89"/>
        <v>0</v>
      </c>
      <c r="P122" s="55">
        <f t="shared" si="90"/>
        <v>0</v>
      </c>
      <c r="Q122" s="55">
        <f t="shared" si="91"/>
        <v>0</v>
      </c>
      <c r="R122" s="55">
        <f t="shared" si="92"/>
        <v>0</v>
      </c>
      <c r="S122" s="55">
        <f t="shared" si="93"/>
        <v>0</v>
      </c>
      <c r="T122" s="55">
        <f t="shared" si="94"/>
        <v>0</v>
      </c>
      <c r="U122" s="56">
        <f t="shared" si="69"/>
        <v>0</v>
      </c>
      <c r="V122" s="55"/>
      <c r="W122" s="63" t="e">
        <f t="shared" si="70"/>
        <v>#DIV/0!</v>
      </c>
      <c r="X122" s="69">
        <f t="shared" si="71"/>
        <v>0</v>
      </c>
      <c r="Y122" s="55" t="e">
        <f t="shared" si="72"/>
        <v>#DIV/0!</v>
      </c>
      <c r="Z122" s="55">
        <f>RANK(X122,($X$109:$X$122,$X$125:$X$144),0)</f>
        <v>1</v>
      </c>
      <c r="AB122" s="55">
        <f t="shared" si="95"/>
        <v>0</v>
      </c>
      <c r="AC122" s="55">
        <f t="shared" si="96"/>
        <v>0</v>
      </c>
      <c r="AD122" s="55"/>
      <c r="AE122" s="64">
        <v>14</v>
      </c>
      <c r="AF122" s="64"/>
      <c r="AG122" s="57">
        <v>14</v>
      </c>
      <c r="AH122" s="58">
        <f>'advisory roster'!B19</f>
        <v>0</v>
      </c>
      <c r="AI122" s="59" t="s">
        <v>20</v>
      </c>
      <c r="AJ122" s="60">
        <f>'advisory roster'!D19</f>
        <v>0</v>
      </c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65" t="e">
        <f t="shared" si="73"/>
        <v>#DIV/0!</v>
      </c>
      <c r="AX122" s="26">
        <v>14</v>
      </c>
      <c r="AY122" s="55"/>
      <c r="AZ122" s="55"/>
      <c r="BA122" s="55"/>
      <c r="BC122" s="26">
        <v>14</v>
      </c>
      <c r="BD122" s="55"/>
      <c r="BE122" s="55"/>
      <c r="BF122" s="55"/>
      <c r="BG122" s="55"/>
      <c r="BH122" s="55"/>
      <c r="BI122" s="55"/>
      <c r="BK122" s="26">
        <v>14</v>
      </c>
      <c r="BL122" s="55">
        <f t="shared" si="107"/>
        <v>0</v>
      </c>
      <c r="BM122" s="55"/>
      <c r="BN122" s="55">
        <f t="shared" si="74"/>
        <v>0</v>
      </c>
      <c r="BO122" s="55">
        <f t="shared" si="108"/>
        <v>0</v>
      </c>
      <c r="BP122" s="55"/>
      <c r="BQ122" s="55">
        <f t="shared" si="75"/>
        <v>0</v>
      </c>
      <c r="BR122" s="55">
        <f t="shared" si="97"/>
        <v>0</v>
      </c>
      <c r="BS122" s="55"/>
      <c r="BT122" s="55">
        <f t="shared" si="76"/>
        <v>0</v>
      </c>
      <c r="BU122" s="55">
        <f t="shared" si="98"/>
        <v>0</v>
      </c>
      <c r="BV122" s="55"/>
      <c r="BW122" s="55">
        <f t="shared" si="77"/>
        <v>0</v>
      </c>
      <c r="BX122" s="55">
        <f t="shared" si="99"/>
        <v>0</v>
      </c>
      <c r="BY122" s="55"/>
      <c r="BZ122" s="55">
        <f t="shared" si="78"/>
        <v>0</v>
      </c>
      <c r="CA122" s="55">
        <f t="shared" si="100"/>
        <v>0</v>
      </c>
      <c r="CB122" s="55"/>
      <c r="CC122" s="55">
        <f t="shared" si="79"/>
        <v>0</v>
      </c>
      <c r="CD122" s="55">
        <f t="shared" si="101"/>
        <v>0</v>
      </c>
      <c r="CE122" s="55"/>
      <c r="CF122" s="55">
        <f t="shared" si="80"/>
        <v>0</v>
      </c>
      <c r="CG122" s="55">
        <f t="shared" si="102"/>
        <v>0</v>
      </c>
      <c r="CH122" s="55"/>
      <c r="CI122" s="55">
        <f t="shared" si="81"/>
        <v>0</v>
      </c>
      <c r="CJ122" s="55">
        <f t="shared" si="103"/>
        <v>0</v>
      </c>
      <c r="CK122" s="55"/>
      <c r="CL122" s="55">
        <f t="shared" si="82"/>
        <v>0</v>
      </c>
      <c r="CM122" s="55">
        <f t="shared" si="104"/>
        <v>0</v>
      </c>
      <c r="CN122" s="55"/>
      <c r="CO122" s="55">
        <f t="shared" si="83"/>
        <v>0</v>
      </c>
      <c r="CP122" s="83">
        <f t="shared" si="109"/>
        <v>0</v>
      </c>
      <c r="CQ122" s="84"/>
      <c r="CR122" s="85">
        <f t="shared" si="106"/>
        <v>0</v>
      </c>
      <c r="CS122" s="26">
        <v>14</v>
      </c>
    </row>
    <row r="123" spans="1:97" ht="15">
      <c r="A123" s="71"/>
      <c r="B123" s="72"/>
      <c r="C123" s="72"/>
      <c r="D123" s="73"/>
      <c r="E123" s="55"/>
      <c r="F123" s="61"/>
      <c r="G123" s="55"/>
      <c r="H123" s="57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6"/>
      <c r="V123" s="55"/>
      <c r="W123" s="63"/>
      <c r="X123" s="69"/>
      <c r="Y123" s="55"/>
      <c r="Z123" s="55"/>
      <c r="AB123" s="55"/>
      <c r="AC123" s="55"/>
      <c r="AD123" s="55"/>
      <c r="AE123" s="64"/>
      <c r="AF123" s="64"/>
      <c r="AG123" s="71"/>
      <c r="AH123" s="72"/>
      <c r="AI123" s="72"/>
      <c r="AJ123" s="73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5"/>
      <c r="AV123" s="55"/>
      <c r="AW123" s="65"/>
      <c r="AY123" s="55"/>
      <c r="AZ123" s="55"/>
      <c r="BA123" s="55"/>
      <c r="BD123" s="55"/>
      <c r="BE123" s="55"/>
      <c r="BF123" s="55"/>
      <c r="BG123" s="55"/>
      <c r="BH123" s="55"/>
      <c r="BI123" s="55"/>
      <c r="BL123" s="55"/>
      <c r="BM123" s="55"/>
      <c r="BN123" s="55"/>
      <c r="BO123" s="55"/>
      <c r="BP123" s="55"/>
      <c r="BQ123" s="55"/>
      <c r="BR123" s="55"/>
      <c r="BS123" s="55"/>
      <c r="BT123" s="55"/>
      <c r="BU123" s="55"/>
      <c r="BV123" s="55"/>
      <c r="BW123" s="55"/>
      <c r="BX123" s="55"/>
      <c r="BY123" s="55"/>
      <c r="BZ123" s="55"/>
      <c r="CA123" s="55"/>
      <c r="CB123" s="55"/>
      <c r="CC123" s="55"/>
      <c r="CD123" s="55"/>
      <c r="CE123" s="55"/>
      <c r="CF123" s="55"/>
      <c r="CG123" s="55"/>
      <c r="CH123" s="55"/>
      <c r="CI123" s="55"/>
      <c r="CJ123" s="55"/>
      <c r="CK123" s="55"/>
      <c r="CL123" s="55"/>
      <c r="CM123" s="55"/>
      <c r="CN123" s="55"/>
      <c r="CO123" s="55"/>
      <c r="CP123" s="83"/>
      <c r="CQ123" s="84"/>
      <c r="CR123" s="85"/>
    </row>
    <row r="124" spans="1:97" ht="15">
      <c r="A124" s="139" t="s">
        <v>34</v>
      </c>
      <c r="B124" s="140"/>
      <c r="C124" s="140"/>
      <c r="D124" s="141"/>
      <c r="E124" s="55"/>
      <c r="F124" s="61"/>
      <c r="G124" s="55"/>
      <c r="H124" s="57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6"/>
      <c r="V124" s="55"/>
      <c r="W124" s="63"/>
      <c r="X124" s="69"/>
      <c r="Y124" s="55"/>
      <c r="Z124" s="55"/>
      <c r="AB124" s="55"/>
      <c r="AC124" s="55"/>
      <c r="AD124" s="55"/>
      <c r="AE124" s="64"/>
      <c r="AF124" s="64"/>
      <c r="AG124" s="74" t="s">
        <v>34</v>
      </c>
      <c r="AH124" s="75"/>
      <c r="AI124" s="75"/>
      <c r="AJ124" s="76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65"/>
      <c r="AY124" s="55"/>
      <c r="AZ124" s="55"/>
      <c r="BA124" s="55"/>
      <c r="BD124" s="55"/>
      <c r="BE124" s="55"/>
      <c r="BF124" s="55"/>
      <c r="BG124" s="55"/>
      <c r="BH124" s="55"/>
      <c r="BI124" s="55"/>
      <c r="BL124" s="55"/>
      <c r="BM124" s="55"/>
      <c r="BN124" s="55"/>
      <c r="BO124" s="55"/>
      <c r="BP124" s="55"/>
      <c r="BQ124" s="55"/>
      <c r="BR124" s="55"/>
      <c r="BS124" s="55"/>
      <c r="BT124" s="55"/>
      <c r="BU124" s="55"/>
      <c r="BV124" s="55"/>
      <c r="BW124" s="55"/>
      <c r="BX124" s="55"/>
      <c r="BY124" s="55"/>
      <c r="BZ124" s="55"/>
      <c r="CA124" s="55"/>
      <c r="CB124" s="55"/>
      <c r="CC124" s="55"/>
      <c r="CD124" s="55"/>
      <c r="CE124" s="55"/>
      <c r="CF124" s="55"/>
      <c r="CG124" s="55"/>
      <c r="CH124" s="55"/>
      <c r="CI124" s="55"/>
      <c r="CJ124" s="55"/>
      <c r="CK124" s="55"/>
      <c r="CL124" s="55"/>
      <c r="CM124" s="55"/>
      <c r="CN124" s="55"/>
      <c r="CO124" s="55"/>
      <c r="CP124" s="83"/>
      <c r="CQ124" s="84"/>
      <c r="CR124" s="85"/>
    </row>
    <row r="125" spans="1:97">
      <c r="A125" s="57">
        <v>1</v>
      </c>
      <c r="B125" s="58">
        <f>'advisory roster'!B27</f>
        <v>0</v>
      </c>
      <c r="C125" s="59" t="s">
        <v>20</v>
      </c>
      <c r="D125" s="60">
        <f>'advisory roster'!D27</f>
        <v>0</v>
      </c>
      <c r="E125" s="55" t="s">
        <v>124</v>
      </c>
      <c r="F125" s="61">
        <f>F25</f>
        <v>0</v>
      </c>
      <c r="G125" s="62">
        <f>'advisory roster'!AE27</f>
        <v>0</v>
      </c>
      <c r="H125" s="57">
        <f>'advisory roster'!F27</f>
        <v>0</v>
      </c>
      <c r="J125" s="26">
        <v>1</v>
      </c>
      <c r="K125" s="55">
        <f>BN125</f>
        <v>0</v>
      </c>
      <c r="L125" s="55">
        <f>BQ125</f>
        <v>0</v>
      </c>
      <c r="M125" s="55">
        <f>BT125</f>
        <v>0</v>
      </c>
      <c r="N125" s="55">
        <f>BW125</f>
        <v>0</v>
      </c>
      <c r="O125" s="55">
        <f>BZ125</f>
        <v>0</v>
      </c>
      <c r="P125" s="55">
        <f>CC125</f>
        <v>0</v>
      </c>
      <c r="Q125" s="55">
        <f>CF125</f>
        <v>0</v>
      </c>
      <c r="R125" s="55">
        <f>CI125</f>
        <v>0</v>
      </c>
      <c r="S125" s="55">
        <f>CL125</f>
        <v>0</v>
      </c>
      <c r="T125" s="55">
        <f>CO125</f>
        <v>0</v>
      </c>
      <c r="U125" s="56">
        <f>CR125</f>
        <v>0</v>
      </c>
      <c r="V125" s="55"/>
      <c r="W125" s="63" t="e">
        <f t="shared" ref="W125:W144" si="110">AW125</f>
        <v>#DIV/0!</v>
      </c>
      <c r="X125" s="69">
        <f t="shared" si="71"/>
        <v>0</v>
      </c>
      <c r="Y125" s="55" t="e">
        <f t="shared" ref="Y125:Y144" si="111">IF(AND(MIN(K125:U125)&gt;84.99,W125&gt;84.99),IF(X125&gt;93,"1st Honor", IF(AND(X125&gt;88.99,X125&lt;93),"2nd Honor",IF(AND(X125&gt;84.99,X125&lt;89),"3rd Honors",""))))</f>
        <v>#DIV/0!</v>
      </c>
      <c r="Z125" s="55">
        <f>RANK(X125,($X$109:$X$122,$X$125:$X$144),0)</f>
        <v>1</v>
      </c>
      <c r="AB125" s="55">
        <f t="shared" si="95"/>
        <v>0</v>
      </c>
      <c r="AC125" s="55">
        <f t="shared" si="96"/>
        <v>0</v>
      </c>
      <c r="AD125" s="55"/>
      <c r="AE125" s="64">
        <v>1</v>
      </c>
      <c r="AF125" s="64"/>
      <c r="AG125" s="57">
        <v>1</v>
      </c>
      <c r="AH125" s="58">
        <f>'advisory roster'!B27</f>
        <v>0</v>
      </c>
      <c r="AI125" s="59" t="s">
        <v>20</v>
      </c>
      <c r="AJ125" s="60">
        <f>'advisory roster'!D27</f>
        <v>0</v>
      </c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5"/>
      <c r="AV125" s="55"/>
      <c r="AW125" s="65" t="e">
        <f t="shared" ref="AW125:AW144" si="112">AVERAGE(AK125:AU125)</f>
        <v>#DIV/0!</v>
      </c>
      <c r="AX125" s="26">
        <v>1</v>
      </c>
      <c r="AY125" s="55"/>
      <c r="AZ125" s="55"/>
      <c r="BA125" s="55"/>
      <c r="BC125" s="26">
        <v>1</v>
      </c>
      <c r="BD125" s="55"/>
      <c r="BE125" s="55"/>
      <c r="BF125" s="55"/>
      <c r="BG125" s="55"/>
      <c r="BH125" s="55"/>
      <c r="BI125" s="55"/>
      <c r="BK125" s="26">
        <v>1</v>
      </c>
      <c r="BL125" s="55">
        <f t="shared" si="107"/>
        <v>0</v>
      </c>
      <c r="BM125" s="55"/>
      <c r="BN125" s="55">
        <f t="shared" si="74"/>
        <v>0</v>
      </c>
      <c r="BO125" s="55">
        <f t="shared" si="108"/>
        <v>0</v>
      </c>
      <c r="BP125" s="55"/>
      <c r="BQ125" s="55">
        <f t="shared" si="75"/>
        <v>0</v>
      </c>
      <c r="BR125" s="55">
        <f t="shared" si="97"/>
        <v>0</v>
      </c>
      <c r="BS125" s="55"/>
      <c r="BT125" s="55">
        <f t="shared" si="76"/>
        <v>0</v>
      </c>
      <c r="BU125" s="55">
        <f t="shared" si="98"/>
        <v>0</v>
      </c>
      <c r="BV125" s="55"/>
      <c r="BW125" s="55">
        <f t="shared" si="77"/>
        <v>0</v>
      </c>
      <c r="BX125" s="55">
        <f t="shared" si="99"/>
        <v>0</v>
      </c>
      <c r="BY125" s="55"/>
      <c r="BZ125" s="55">
        <f t="shared" si="78"/>
        <v>0</v>
      </c>
      <c r="CA125" s="55">
        <f t="shared" si="100"/>
        <v>0</v>
      </c>
      <c r="CB125" s="55"/>
      <c r="CC125" s="55">
        <f t="shared" si="79"/>
        <v>0</v>
      </c>
      <c r="CD125" s="55">
        <f t="shared" si="101"/>
        <v>0</v>
      </c>
      <c r="CE125" s="55"/>
      <c r="CF125" s="55">
        <f t="shared" si="80"/>
        <v>0</v>
      </c>
      <c r="CG125" s="55">
        <f t="shared" si="102"/>
        <v>0</v>
      </c>
      <c r="CH125" s="55"/>
      <c r="CI125" s="55">
        <f t="shared" si="81"/>
        <v>0</v>
      </c>
      <c r="CJ125" s="55">
        <f t="shared" si="103"/>
        <v>0</v>
      </c>
      <c r="CK125" s="55"/>
      <c r="CL125" s="55">
        <f t="shared" si="82"/>
        <v>0</v>
      </c>
      <c r="CM125" s="55">
        <f t="shared" si="104"/>
        <v>0</v>
      </c>
      <c r="CN125" s="55"/>
      <c r="CO125" s="55">
        <f t="shared" si="83"/>
        <v>0</v>
      </c>
      <c r="CP125" s="83">
        <f t="shared" si="105"/>
        <v>0</v>
      </c>
      <c r="CQ125" s="84"/>
      <c r="CR125" s="85">
        <f t="shared" si="106"/>
        <v>0</v>
      </c>
      <c r="CS125" s="26">
        <v>1</v>
      </c>
    </row>
    <row r="126" spans="1:97">
      <c r="A126" s="57">
        <v>2</v>
      </c>
      <c r="B126" s="58">
        <f>'advisory roster'!B28</f>
        <v>0</v>
      </c>
      <c r="C126" s="67" t="s">
        <v>20</v>
      </c>
      <c r="D126" s="60">
        <f>'advisory roster'!D28</f>
        <v>0</v>
      </c>
      <c r="E126" s="55" t="s">
        <v>124</v>
      </c>
      <c r="F126" s="61">
        <f t="shared" ref="F126:F144" si="113">F26</f>
        <v>0</v>
      </c>
      <c r="G126" s="62">
        <f>'advisory roster'!AE28</f>
        <v>0</v>
      </c>
      <c r="H126" s="57">
        <f>'advisory roster'!F28</f>
        <v>0</v>
      </c>
      <c r="J126" s="26">
        <v>2</v>
      </c>
      <c r="K126" s="55">
        <f t="shared" ref="K126:K144" si="114">BN126</f>
        <v>0</v>
      </c>
      <c r="L126" s="55">
        <f t="shared" ref="L126:L144" si="115">BQ126</f>
        <v>0</v>
      </c>
      <c r="M126" s="55">
        <f t="shared" ref="M126:M144" si="116">BT126</f>
        <v>0</v>
      </c>
      <c r="N126" s="55">
        <f t="shared" ref="N126:N144" si="117">BW126</f>
        <v>0</v>
      </c>
      <c r="O126" s="55">
        <f t="shared" ref="O126:O144" si="118">BZ126</f>
        <v>0</v>
      </c>
      <c r="P126" s="55">
        <f t="shared" ref="P126:P144" si="119">CC126</f>
        <v>0</v>
      </c>
      <c r="Q126" s="55">
        <f t="shared" ref="Q126:Q144" si="120">CF126</f>
        <v>0</v>
      </c>
      <c r="R126" s="55">
        <f t="shared" ref="R126:R144" si="121">CI126</f>
        <v>0</v>
      </c>
      <c r="S126" s="55">
        <f t="shared" ref="S126:S144" si="122">CL126</f>
        <v>0</v>
      </c>
      <c r="T126" s="55">
        <f t="shared" ref="T126:T144" si="123">CO126</f>
        <v>0</v>
      </c>
      <c r="U126" s="56">
        <f t="shared" ref="U126:U144" si="124">CR126</f>
        <v>0</v>
      </c>
      <c r="V126" s="55"/>
      <c r="W126" s="63" t="e">
        <f t="shared" si="110"/>
        <v>#DIV/0!</v>
      </c>
      <c r="X126" s="69">
        <f t="shared" si="71"/>
        <v>0</v>
      </c>
      <c r="Y126" s="55" t="e">
        <f t="shared" si="111"/>
        <v>#DIV/0!</v>
      </c>
      <c r="Z126" s="55">
        <f>RANK(X126,($X$109:$X$122,$X$125:$X$144),0)</f>
        <v>1</v>
      </c>
      <c r="AB126" s="55">
        <f t="shared" si="95"/>
        <v>0</v>
      </c>
      <c r="AC126" s="55">
        <f t="shared" si="96"/>
        <v>0</v>
      </c>
      <c r="AD126" s="55"/>
      <c r="AE126" s="64">
        <v>2</v>
      </c>
      <c r="AF126" s="64"/>
      <c r="AG126" s="57">
        <v>2</v>
      </c>
      <c r="AH126" s="58">
        <f>'advisory roster'!B28</f>
        <v>0</v>
      </c>
      <c r="AI126" s="59" t="s">
        <v>20</v>
      </c>
      <c r="AJ126" s="60">
        <f>'advisory roster'!D28</f>
        <v>0</v>
      </c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5"/>
      <c r="AV126" s="55"/>
      <c r="AW126" s="65" t="e">
        <f t="shared" si="112"/>
        <v>#DIV/0!</v>
      </c>
      <c r="AX126" s="26">
        <v>2</v>
      </c>
      <c r="AY126" s="55"/>
      <c r="AZ126" s="55"/>
      <c r="BA126" s="55"/>
      <c r="BC126" s="26">
        <v>2</v>
      </c>
      <c r="BD126" s="55"/>
      <c r="BE126" s="55"/>
      <c r="BF126" s="55"/>
      <c r="BG126" s="55"/>
      <c r="BH126" s="55"/>
      <c r="BI126" s="55"/>
      <c r="BK126" s="26">
        <v>2</v>
      </c>
      <c r="BL126" s="55">
        <f t="shared" si="107"/>
        <v>0</v>
      </c>
      <c r="BM126" s="55"/>
      <c r="BN126" s="55">
        <f t="shared" si="74"/>
        <v>0</v>
      </c>
      <c r="BO126" s="55">
        <f t="shared" si="108"/>
        <v>0</v>
      </c>
      <c r="BP126" s="55"/>
      <c r="BQ126" s="55">
        <f t="shared" si="75"/>
        <v>0</v>
      </c>
      <c r="BR126" s="55">
        <f t="shared" si="97"/>
        <v>0</v>
      </c>
      <c r="BS126" s="55"/>
      <c r="BT126" s="55">
        <f t="shared" si="76"/>
        <v>0</v>
      </c>
      <c r="BU126" s="55">
        <f t="shared" si="98"/>
        <v>0</v>
      </c>
      <c r="BV126" s="55"/>
      <c r="BW126" s="55">
        <f t="shared" si="77"/>
        <v>0</v>
      </c>
      <c r="BX126" s="55">
        <f t="shared" si="99"/>
        <v>0</v>
      </c>
      <c r="BY126" s="55"/>
      <c r="BZ126" s="55">
        <f t="shared" si="78"/>
        <v>0</v>
      </c>
      <c r="CA126" s="55">
        <f t="shared" si="100"/>
        <v>0</v>
      </c>
      <c r="CB126" s="55"/>
      <c r="CC126" s="55">
        <f t="shared" si="79"/>
        <v>0</v>
      </c>
      <c r="CD126" s="55">
        <f t="shared" si="101"/>
        <v>0</v>
      </c>
      <c r="CE126" s="55"/>
      <c r="CF126" s="55">
        <f t="shared" si="80"/>
        <v>0</v>
      </c>
      <c r="CG126" s="55">
        <f t="shared" si="102"/>
        <v>0</v>
      </c>
      <c r="CH126" s="55"/>
      <c r="CI126" s="55">
        <f t="shared" si="81"/>
        <v>0</v>
      </c>
      <c r="CJ126" s="55">
        <f t="shared" si="103"/>
        <v>0</v>
      </c>
      <c r="CK126" s="55"/>
      <c r="CL126" s="55">
        <f t="shared" si="82"/>
        <v>0</v>
      </c>
      <c r="CM126" s="55">
        <f t="shared" si="104"/>
        <v>0</v>
      </c>
      <c r="CN126" s="55"/>
      <c r="CO126" s="55">
        <f t="shared" si="83"/>
        <v>0</v>
      </c>
      <c r="CP126" s="83">
        <f t="shared" si="105"/>
        <v>0</v>
      </c>
      <c r="CQ126" s="84"/>
      <c r="CR126" s="85">
        <f t="shared" si="106"/>
        <v>0</v>
      </c>
      <c r="CS126" s="26">
        <v>2</v>
      </c>
    </row>
    <row r="127" spans="1:97">
      <c r="A127" s="57">
        <v>3</v>
      </c>
      <c r="B127" s="58">
        <f>'advisory roster'!B29</f>
        <v>0</v>
      </c>
      <c r="C127" s="59" t="s">
        <v>20</v>
      </c>
      <c r="D127" s="60">
        <f>'advisory roster'!D29</f>
        <v>0</v>
      </c>
      <c r="E127" s="55" t="s">
        <v>124</v>
      </c>
      <c r="F127" s="61">
        <f t="shared" si="113"/>
        <v>0</v>
      </c>
      <c r="G127" s="62">
        <f>'advisory roster'!AE29</f>
        <v>0</v>
      </c>
      <c r="H127" s="57">
        <f>'advisory roster'!F29</f>
        <v>0</v>
      </c>
      <c r="J127" s="26">
        <v>3</v>
      </c>
      <c r="K127" s="55">
        <f t="shared" si="114"/>
        <v>0</v>
      </c>
      <c r="L127" s="55">
        <f t="shared" si="115"/>
        <v>0</v>
      </c>
      <c r="M127" s="55">
        <f t="shared" si="116"/>
        <v>0</v>
      </c>
      <c r="N127" s="55">
        <f t="shared" si="117"/>
        <v>0</v>
      </c>
      <c r="O127" s="55">
        <f t="shared" si="118"/>
        <v>0</v>
      </c>
      <c r="P127" s="55">
        <f t="shared" si="119"/>
        <v>0</v>
      </c>
      <c r="Q127" s="55">
        <f t="shared" si="120"/>
        <v>0</v>
      </c>
      <c r="R127" s="55">
        <f t="shared" si="121"/>
        <v>0</v>
      </c>
      <c r="S127" s="55">
        <f t="shared" si="122"/>
        <v>0</v>
      </c>
      <c r="T127" s="55">
        <f t="shared" si="123"/>
        <v>0</v>
      </c>
      <c r="U127" s="56">
        <f t="shared" si="124"/>
        <v>0</v>
      </c>
      <c r="V127" s="55"/>
      <c r="W127" s="63" t="e">
        <f t="shared" si="110"/>
        <v>#DIV/0!</v>
      </c>
      <c r="X127" s="69">
        <f t="shared" si="71"/>
        <v>0</v>
      </c>
      <c r="Y127" s="55" t="e">
        <f t="shared" si="111"/>
        <v>#DIV/0!</v>
      </c>
      <c r="Z127" s="55">
        <f>RANK(X127,($X$109:$X$122,$X$125:$X$144),0)</f>
        <v>1</v>
      </c>
      <c r="AB127" s="55">
        <f t="shared" si="95"/>
        <v>0</v>
      </c>
      <c r="AC127" s="55">
        <f t="shared" si="96"/>
        <v>0</v>
      </c>
      <c r="AD127" s="55"/>
      <c r="AE127" s="64">
        <v>3</v>
      </c>
      <c r="AF127" s="64"/>
      <c r="AG127" s="57">
        <v>3</v>
      </c>
      <c r="AH127" s="58">
        <f>'advisory roster'!B29</f>
        <v>0</v>
      </c>
      <c r="AI127" s="59" t="s">
        <v>20</v>
      </c>
      <c r="AJ127" s="60">
        <f>'advisory roster'!D29</f>
        <v>0</v>
      </c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5"/>
      <c r="AV127" s="55"/>
      <c r="AW127" s="65" t="e">
        <f t="shared" si="112"/>
        <v>#DIV/0!</v>
      </c>
      <c r="AX127" s="26">
        <v>3</v>
      </c>
      <c r="AY127" s="55"/>
      <c r="AZ127" s="55"/>
      <c r="BA127" s="55"/>
      <c r="BC127" s="26">
        <v>3</v>
      </c>
      <c r="BD127" s="55"/>
      <c r="BE127" s="55"/>
      <c r="BF127" s="55"/>
      <c r="BG127" s="55"/>
      <c r="BH127" s="55"/>
      <c r="BI127" s="55"/>
      <c r="BK127" s="26">
        <v>3</v>
      </c>
      <c r="BL127" s="55">
        <f t="shared" si="107"/>
        <v>0</v>
      </c>
      <c r="BM127" s="55"/>
      <c r="BN127" s="55">
        <f t="shared" si="74"/>
        <v>0</v>
      </c>
      <c r="BO127" s="55">
        <f t="shared" si="108"/>
        <v>0</v>
      </c>
      <c r="BP127" s="55"/>
      <c r="BQ127" s="55">
        <f t="shared" si="75"/>
        <v>0</v>
      </c>
      <c r="BR127" s="55">
        <f t="shared" si="97"/>
        <v>0</v>
      </c>
      <c r="BS127" s="55"/>
      <c r="BT127" s="55">
        <f t="shared" si="76"/>
        <v>0</v>
      </c>
      <c r="BU127" s="55">
        <f t="shared" si="98"/>
        <v>0</v>
      </c>
      <c r="BV127" s="55"/>
      <c r="BW127" s="55">
        <f t="shared" si="77"/>
        <v>0</v>
      </c>
      <c r="BX127" s="55">
        <f t="shared" si="99"/>
        <v>0</v>
      </c>
      <c r="BY127" s="55"/>
      <c r="BZ127" s="55">
        <f t="shared" si="78"/>
        <v>0</v>
      </c>
      <c r="CA127" s="55">
        <f t="shared" si="100"/>
        <v>0</v>
      </c>
      <c r="CB127" s="55"/>
      <c r="CC127" s="55">
        <f t="shared" si="79"/>
        <v>0</v>
      </c>
      <c r="CD127" s="55">
        <f t="shared" si="101"/>
        <v>0</v>
      </c>
      <c r="CE127" s="55"/>
      <c r="CF127" s="55">
        <f t="shared" si="80"/>
        <v>0</v>
      </c>
      <c r="CG127" s="55">
        <f t="shared" si="102"/>
        <v>0</v>
      </c>
      <c r="CH127" s="55"/>
      <c r="CI127" s="55">
        <f t="shared" si="81"/>
        <v>0</v>
      </c>
      <c r="CJ127" s="55">
        <f t="shared" si="103"/>
        <v>0</v>
      </c>
      <c r="CK127" s="55"/>
      <c r="CL127" s="55">
        <f t="shared" si="82"/>
        <v>0</v>
      </c>
      <c r="CM127" s="55">
        <f t="shared" si="104"/>
        <v>0</v>
      </c>
      <c r="CN127" s="55"/>
      <c r="CO127" s="55">
        <f t="shared" si="83"/>
        <v>0</v>
      </c>
      <c r="CP127" s="83">
        <f t="shared" si="105"/>
        <v>0</v>
      </c>
      <c r="CQ127" s="84"/>
      <c r="CR127" s="85">
        <f t="shared" si="106"/>
        <v>0</v>
      </c>
      <c r="CS127" s="26">
        <v>3</v>
      </c>
    </row>
    <row r="128" spans="1:97">
      <c r="A128" s="57">
        <v>4</v>
      </c>
      <c r="B128" s="58">
        <f>'advisory roster'!B30</f>
        <v>0</v>
      </c>
      <c r="C128" s="67" t="s">
        <v>20</v>
      </c>
      <c r="D128" s="60">
        <f>'advisory roster'!D30</f>
        <v>0</v>
      </c>
      <c r="E128" s="55" t="s">
        <v>124</v>
      </c>
      <c r="F128" s="61">
        <f t="shared" si="113"/>
        <v>0</v>
      </c>
      <c r="G128" s="62">
        <f>'advisory roster'!AE30</f>
        <v>0</v>
      </c>
      <c r="H128" s="57">
        <f>'advisory roster'!F30</f>
        <v>0</v>
      </c>
      <c r="J128" s="26">
        <v>4</v>
      </c>
      <c r="K128" s="55">
        <f t="shared" si="114"/>
        <v>0</v>
      </c>
      <c r="L128" s="55">
        <f t="shared" si="115"/>
        <v>0</v>
      </c>
      <c r="M128" s="55">
        <f t="shared" si="116"/>
        <v>0</v>
      </c>
      <c r="N128" s="55">
        <f t="shared" si="117"/>
        <v>0</v>
      </c>
      <c r="O128" s="55">
        <f t="shared" si="118"/>
        <v>0</v>
      </c>
      <c r="P128" s="55">
        <f t="shared" si="119"/>
        <v>0</v>
      </c>
      <c r="Q128" s="55">
        <f t="shared" si="120"/>
        <v>0</v>
      </c>
      <c r="R128" s="55">
        <f t="shared" si="121"/>
        <v>0</v>
      </c>
      <c r="S128" s="55">
        <f t="shared" si="122"/>
        <v>0</v>
      </c>
      <c r="T128" s="55">
        <f t="shared" si="123"/>
        <v>0</v>
      </c>
      <c r="U128" s="56">
        <f t="shared" si="124"/>
        <v>0</v>
      </c>
      <c r="V128" s="55"/>
      <c r="W128" s="63" t="e">
        <f t="shared" si="110"/>
        <v>#DIV/0!</v>
      </c>
      <c r="X128" s="69">
        <f t="shared" si="71"/>
        <v>0</v>
      </c>
      <c r="Y128" s="55" t="e">
        <f t="shared" si="111"/>
        <v>#DIV/0!</v>
      </c>
      <c r="Z128" s="55">
        <f>RANK(X128,($X$109:$X$122,$X$125:$X$144),0)</f>
        <v>1</v>
      </c>
      <c r="AB128" s="55">
        <f t="shared" si="95"/>
        <v>0</v>
      </c>
      <c r="AC128" s="55">
        <f t="shared" si="96"/>
        <v>0</v>
      </c>
      <c r="AD128" s="55"/>
      <c r="AE128" s="64">
        <v>4</v>
      </c>
      <c r="AF128" s="64"/>
      <c r="AG128" s="57">
        <v>4</v>
      </c>
      <c r="AH128" s="58">
        <f>'advisory roster'!B30</f>
        <v>0</v>
      </c>
      <c r="AI128" s="59" t="s">
        <v>20</v>
      </c>
      <c r="AJ128" s="60">
        <f>'advisory roster'!D30</f>
        <v>0</v>
      </c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5"/>
      <c r="AV128" s="55"/>
      <c r="AW128" s="65" t="e">
        <f t="shared" si="112"/>
        <v>#DIV/0!</v>
      </c>
      <c r="AX128" s="26">
        <v>4</v>
      </c>
      <c r="AY128" s="55"/>
      <c r="AZ128" s="55"/>
      <c r="BA128" s="55"/>
      <c r="BC128" s="26">
        <v>4</v>
      </c>
      <c r="BD128" s="55"/>
      <c r="BE128" s="55"/>
      <c r="BF128" s="55"/>
      <c r="BG128" s="55"/>
      <c r="BH128" s="55"/>
      <c r="BI128" s="55"/>
      <c r="BK128" s="26">
        <v>4</v>
      </c>
      <c r="BL128" s="55">
        <f t="shared" si="107"/>
        <v>0</v>
      </c>
      <c r="BM128" s="55"/>
      <c r="BN128" s="55">
        <f t="shared" si="74"/>
        <v>0</v>
      </c>
      <c r="BO128" s="55">
        <f t="shared" si="108"/>
        <v>0</v>
      </c>
      <c r="BP128" s="55"/>
      <c r="BQ128" s="55">
        <f t="shared" si="75"/>
        <v>0</v>
      </c>
      <c r="BR128" s="55">
        <f t="shared" si="97"/>
        <v>0</v>
      </c>
      <c r="BS128" s="55"/>
      <c r="BT128" s="55">
        <f t="shared" si="76"/>
        <v>0</v>
      </c>
      <c r="BU128" s="55">
        <f t="shared" si="98"/>
        <v>0</v>
      </c>
      <c r="BV128" s="55"/>
      <c r="BW128" s="55">
        <f t="shared" si="77"/>
        <v>0</v>
      </c>
      <c r="BX128" s="55">
        <f t="shared" si="99"/>
        <v>0</v>
      </c>
      <c r="BY128" s="55"/>
      <c r="BZ128" s="55">
        <f t="shared" si="78"/>
        <v>0</v>
      </c>
      <c r="CA128" s="55">
        <f t="shared" si="100"/>
        <v>0</v>
      </c>
      <c r="CB128" s="55"/>
      <c r="CC128" s="55">
        <f t="shared" si="79"/>
        <v>0</v>
      </c>
      <c r="CD128" s="55">
        <f t="shared" si="101"/>
        <v>0</v>
      </c>
      <c r="CE128" s="55"/>
      <c r="CF128" s="55">
        <f t="shared" si="80"/>
        <v>0</v>
      </c>
      <c r="CG128" s="55">
        <f t="shared" si="102"/>
        <v>0</v>
      </c>
      <c r="CH128" s="55"/>
      <c r="CI128" s="55">
        <f t="shared" si="81"/>
        <v>0</v>
      </c>
      <c r="CJ128" s="55">
        <f t="shared" si="103"/>
        <v>0</v>
      </c>
      <c r="CK128" s="55"/>
      <c r="CL128" s="55">
        <f t="shared" si="82"/>
        <v>0</v>
      </c>
      <c r="CM128" s="55">
        <f t="shared" si="104"/>
        <v>0</v>
      </c>
      <c r="CN128" s="55"/>
      <c r="CO128" s="55">
        <f t="shared" si="83"/>
        <v>0</v>
      </c>
      <c r="CP128" s="83">
        <f t="shared" si="105"/>
        <v>0</v>
      </c>
      <c r="CQ128" s="84"/>
      <c r="CR128" s="85">
        <f t="shared" si="106"/>
        <v>0</v>
      </c>
      <c r="CS128" s="26">
        <v>4</v>
      </c>
    </row>
    <row r="129" spans="1:97">
      <c r="A129" s="57">
        <v>5</v>
      </c>
      <c r="B129" s="58">
        <f>'advisory roster'!B31</f>
        <v>0</v>
      </c>
      <c r="C129" s="59" t="s">
        <v>20</v>
      </c>
      <c r="D129" s="60">
        <f>'advisory roster'!D31</f>
        <v>0</v>
      </c>
      <c r="E129" s="55" t="s">
        <v>124</v>
      </c>
      <c r="F129" s="61">
        <f t="shared" si="113"/>
        <v>0</v>
      </c>
      <c r="G129" s="62">
        <f>'advisory roster'!AE31</f>
        <v>0</v>
      </c>
      <c r="H129" s="57">
        <f>'advisory roster'!F31</f>
        <v>0</v>
      </c>
      <c r="J129" s="26">
        <v>5</v>
      </c>
      <c r="K129" s="55">
        <f t="shared" si="114"/>
        <v>0</v>
      </c>
      <c r="L129" s="55">
        <f t="shared" si="115"/>
        <v>0</v>
      </c>
      <c r="M129" s="55">
        <f t="shared" si="116"/>
        <v>0</v>
      </c>
      <c r="N129" s="55">
        <f t="shared" si="117"/>
        <v>0</v>
      </c>
      <c r="O129" s="55">
        <f t="shared" si="118"/>
        <v>0</v>
      </c>
      <c r="P129" s="55">
        <f t="shared" si="119"/>
        <v>0</v>
      </c>
      <c r="Q129" s="55">
        <f t="shared" si="120"/>
        <v>0</v>
      </c>
      <c r="R129" s="55">
        <f t="shared" si="121"/>
        <v>0</v>
      </c>
      <c r="S129" s="55">
        <f t="shared" si="122"/>
        <v>0</v>
      </c>
      <c r="T129" s="55">
        <f t="shared" si="123"/>
        <v>0</v>
      </c>
      <c r="U129" s="56">
        <f t="shared" si="124"/>
        <v>0</v>
      </c>
      <c r="V129" s="55"/>
      <c r="W129" s="63" t="e">
        <f t="shared" si="110"/>
        <v>#DIV/0!</v>
      </c>
      <c r="X129" s="69">
        <f t="shared" si="71"/>
        <v>0</v>
      </c>
      <c r="Y129" s="55" t="e">
        <f t="shared" si="111"/>
        <v>#DIV/0!</v>
      </c>
      <c r="Z129" s="55">
        <f>RANK(X129,($X$109:$X$122,$X$125:$X$144),0)</f>
        <v>1</v>
      </c>
      <c r="AB129" s="55">
        <f t="shared" si="95"/>
        <v>0</v>
      </c>
      <c r="AC129" s="55">
        <f t="shared" si="96"/>
        <v>0</v>
      </c>
      <c r="AD129" s="55"/>
      <c r="AE129" s="64">
        <v>5</v>
      </c>
      <c r="AF129" s="64"/>
      <c r="AG129" s="57">
        <v>5</v>
      </c>
      <c r="AH129" s="58">
        <f>'advisory roster'!B31</f>
        <v>0</v>
      </c>
      <c r="AI129" s="59" t="s">
        <v>20</v>
      </c>
      <c r="AJ129" s="60">
        <f>'advisory roster'!D31</f>
        <v>0</v>
      </c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5"/>
      <c r="AV129" s="55"/>
      <c r="AW129" s="65" t="e">
        <f t="shared" si="112"/>
        <v>#DIV/0!</v>
      </c>
      <c r="AX129" s="26">
        <v>5</v>
      </c>
      <c r="AY129" s="55"/>
      <c r="AZ129" s="55"/>
      <c r="BA129" s="55"/>
      <c r="BC129" s="26">
        <v>5</v>
      </c>
      <c r="BD129" s="55"/>
      <c r="BE129" s="55"/>
      <c r="BF129" s="55"/>
      <c r="BG129" s="55"/>
      <c r="BH129" s="55"/>
      <c r="BI129" s="55"/>
      <c r="BK129" s="26">
        <v>5</v>
      </c>
      <c r="BL129" s="55">
        <f t="shared" si="107"/>
        <v>0</v>
      </c>
      <c r="BM129" s="55"/>
      <c r="BN129" s="55">
        <f t="shared" si="74"/>
        <v>0</v>
      </c>
      <c r="BO129" s="55">
        <f t="shared" si="108"/>
        <v>0</v>
      </c>
      <c r="BP129" s="55"/>
      <c r="BQ129" s="55">
        <f t="shared" si="75"/>
        <v>0</v>
      </c>
      <c r="BR129" s="55">
        <f t="shared" si="97"/>
        <v>0</v>
      </c>
      <c r="BS129" s="55"/>
      <c r="BT129" s="55">
        <f t="shared" si="76"/>
        <v>0</v>
      </c>
      <c r="BU129" s="55">
        <f t="shared" si="98"/>
        <v>0</v>
      </c>
      <c r="BV129" s="55"/>
      <c r="BW129" s="55">
        <f t="shared" si="77"/>
        <v>0</v>
      </c>
      <c r="BX129" s="55">
        <f t="shared" si="99"/>
        <v>0</v>
      </c>
      <c r="BY129" s="55"/>
      <c r="BZ129" s="55">
        <f t="shared" si="78"/>
        <v>0</v>
      </c>
      <c r="CA129" s="55">
        <f t="shared" si="100"/>
        <v>0</v>
      </c>
      <c r="CB129" s="55"/>
      <c r="CC129" s="55">
        <f t="shared" si="79"/>
        <v>0</v>
      </c>
      <c r="CD129" s="55">
        <f t="shared" si="101"/>
        <v>0</v>
      </c>
      <c r="CE129" s="55"/>
      <c r="CF129" s="55">
        <f t="shared" si="80"/>
        <v>0</v>
      </c>
      <c r="CG129" s="55">
        <f t="shared" si="102"/>
        <v>0</v>
      </c>
      <c r="CH129" s="55"/>
      <c r="CI129" s="55">
        <f t="shared" si="81"/>
        <v>0</v>
      </c>
      <c r="CJ129" s="55">
        <f t="shared" si="103"/>
        <v>0</v>
      </c>
      <c r="CK129" s="55"/>
      <c r="CL129" s="55">
        <f t="shared" si="82"/>
        <v>0</v>
      </c>
      <c r="CM129" s="55">
        <f t="shared" si="104"/>
        <v>0</v>
      </c>
      <c r="CN129" s="55"/>
      <c r="CO129" s="55">
        <f t="shared" si="83"/>
        <v>0</v>
      </c>
      <c r="CP129" s="83">
        <f t="shared" si="105"/>
        <v>0</v>
      </c>
      <c r="CQ129" s="84"/>
      <c r="CR129" s="85">
        <f t="shared" si="106"/>
        <v>0</v>
      </c>
      <c r="CS129" s="26">
        <v>5</v>
      </c>
    </row>
    <row r="130" spans="1:97">
      <c r="A130" s="57">
        <v>6</v>
      </c>
      <c r="B130" s="58">
        <f>'advisory roster'!B32</f>
        <v>0</v>
      </c>
      <c r="C130" s="67" t="s">
        <v>20</v>
      </c>
      <c r="D130" s="60">
        <f>'advisory roster'!D32</f>
        <v>0</v>
      </c>
      <c r="E130" s="55" t="s">
        <v>124</v>
      </c>
      <c r="F130" s="61">
        <f t="shared" si="113"/>
        <v>0</v>
      </c>
      <c r="G130" s="62">
        <f>'advisory roster'!AE32</f>
        <v>0</v>
      </c>
      <c r="H130" s="57">
        <f>'advisory roster'!F32</f>
        <v>0</v>
      </c>
      <c r="J130" s="26">
        <v>6</v>
      </c>
      <c r="K130" s="55">
        <f t="shared" si="114"/>
        <v>0</v>
      </c>
      <c r="L130" s="55">
        <f t="shared" si="115"/>
        <v>0</v>
      </c>
      <c r="M130" s="55">
        <f t="shared" si="116"/>
        <v>0</v>
      </c>
      <c r="N130" s="55">
        <f t="shared" si="117"/>
        <v>0</v>
      </c>
      <c r="O130" s="55">
        <f t="shared" si="118"/>
        <v>0</v>
      </c>
      <c r="P130" s="55">
        <f t="shared" si="119"/>
        <v>0</v>
      </c>
      <c r="Q130" s="55">
        <f t="shared" si="120"/>
        <v>0</v>
      </c>
      <c r="R130" s="55">
        <f t="shared" si="121"/>
        <v>0</v>
      </c>
      <c r="S130" s="55">
        <f t="shared" si="122"/>
        <v>0</v>
      </c>
      <c r="T130" s="55">
        <f t="shared" si="123"/>
        <v>0</v>
      </c>
      <c r="U130" s="56">
        <f t="shared" si="124"/>
        <v>0</v>
      </c>
      <c r="V130" s="55"/>
      <c r="W130" s="63" t="e">
        <f t="shared" si="110"/>
        <v>#DIV/0!</v>
      </c>
      <c r="X130" s="69">
        <f t="shared" si="71"/>
        <v>0</v>
      </c>
      <c r="Y130" s="55" t="e">
        <f t="shared" si="111"/>
        <v>#DIV/0!</v>
      </c>
      <c r="Z130" s="55">
        <f>RANK(X130,($X$109:$X$122,$X$125:$X$144),0)</f>
        <v>1</v>
      </c>
      <c r="AB130" s="55">
        <f t="shared" si="95"/>
        <v>0</v>
      </c>
      <c r="AC130" s="55">
        <f t="shared" si="96"/>
        <v>0</v>
      </c>
      <c r="AD130" s="55"/>
      <c r="AE130" s="64">
        <v>6</v>
      </c>
      <c r="AF130" s="64"/>
      <c r="AG130" s="57">
        <v>6</v>
      </c>
      <c r="AH130" s="58">
        <f>'advisory roster'!B32</f>
        <v>0</v>
      </c>
      <c r="AI130" s="59" t="s">
        <v>20</v>
      </c>
      <c r="AJ130" s="60">
        <f>'advisory roster'!D32</f>
        <v>0</v>
      </c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5"/>
      <c r="AV130" s="55"/>
      <c r="AW130" s="65" t="e">
        <f t="shared" si="112"/>
        <v>#DIV/0!</v>
      </c>
      <c r="AX130" s="26">
        <v>6</v>
      </c>
      <c r="AY130" s="55"/>
      <c r="AZ130" s="55"/>
      <c r="BA130" s="55"/>
      <c r="BC130" s="26">
        <v>6</v>
      </c>
      <c r="BD130" s="55"/>
      <c r="BE130" s="55"/>
      <c r="BF130" s="55"/>
      <c r="BG130" s="55"/>
      <c r="BH130" s="55"/>
      <c r="BI130" s="55"/>
      <c r="BK130" s="26">
        <v>6</v>
      </c>
      <c r="BL130" s="55">
        <f t="shared" si="107"/>
        <v>0</v>
      </c>
      <c r="BM130" s="55"/>
      <c r="BN130" s="55">
        <f t="shared" si="74"/>
        <v>0</v>
      </c>
      <c r="BO130" s="55">
        <f t="shared" si="108"/>
        <v>0</v>
      </c>
      <c r="BP130" s="55"/>
      <c r="BQ130" s="55">
        <f t="shared" si="75"/>
        <v>0</v>
      </c>
      <c r="BR130" s="55">
        <f t="shared" si="97"/>
        <v>0</v>
      </c>
      <c r="BS130" s="55"/>
      <c r="BT130" s="55">
        <f t="shared" si="76"/>
        <v>0</v>
      </c>
      <c r="BU130" s="55">
        <f t="shared" si="98"/>
        <v>0</v>
      </c>
      <c r="BV130" s="55"/>
      <c r="BW130" s="55">
        <f t="shared" si="77"/>
        <v>0</v>
      </c>
      <c r="BX130" s="55">
        <f t="shared" si="99"/>
        <v>0</v>
      </c>
      <c r="BY130" s="55"/>
      <c r="BZ130" s="55">
        <f t="shared" si="78"/>
        <v>0</v>
      </c>
      <c r="CA130" s="55">
        <f t="shared" si="100"/>
        <v>0</v>
      </c>
      <c r="CB130" s="55"/>
      <c r="CC130" s="55">
        <f t="shared" si="79"/>
        <v>0</v>
      </c>
      <c r="CD130" s="55">
        <f t="shared" si="101"/>
        <v>0</v>
      </c>
      <c r="CE130" s="55"/>
      <c r="CF130" s="55">
        <f t="shared" si="80"/>
        <v>0</v>
      </c>
      <c r="CG130" s="55">
        <f t="shared" si="102"/>
        <v>0</v>
      </c>
      <c r="CH130" s="55"/>
      <c r="CI130" s="55">
        <f t="shared" si="81"/>
        <v>0</v>
      </c>
      <c r="CJ130" s="55">
        <f t="shared" si="103"/>
        <v>0</v>
      </c>
      <c r="CK130" s="55"/>
      <c r="CL130" s="55">
        <f t="shared" si="82"/>
        <v>0</v>
      </c>
      <c r="CM130" s="55">
        <f t="shared" si="104"/>
        <v>0</v>
      </c>
      <c r="CN130" s="55"/>
      <c r="CO130" s="55">
        <f t="shared" si="83"/>
        <v>0</v>
      </c>
      <c r="CP130" s="83">
        <f t="shared" si="105"/>
        <v>0</v>
      </c>
      <c r="CQ130" s="84"/>
      <c r="CR130" s="85">
        <f t="shared" si="106"/>
        <v>0</v>
      </c>
      <c r="CS130" s="26">
        <v>6</v>
      </c>
    </row>
    <row r="131" spans="1:97">
      <c r="A131" s="57">
        <v>7</v>
      </c>
      <c r="B131" s="58">
        <f>'advisory roster'!B33</f>
        <v>0</v>
      </c>
      <c r="C131" s="59" t="s">
        <v>20</v>
      </c>
      <c r="D131" s="60">
        <f>'advisory roster'!D33</f>
        <v>0</v>
      </c>
      <c r="E131" s="55" t="s">
        <v>124</v>
      </c>
      <c r="F131" s="61">
        <f t="shared" si="113"/>
        <v>0</v>
      </c>
      <c r="G131" s="62">
        <f>'advisory roster'!AE33</f>
        <v>0</v>
      </c>
      <c r="H131" s="57">
        <f>'advisory roster'!F33</f>
        <v>0</v>
      </c>
      <c r="J131" s="26">
        <v>7</v>
      </c>
      <c r="K131" s="55">
        <f t="shared" si="114"/>
        <v>0</v>
      </c>
      <c r="L131" s="55">
        <f t="shared" si="115"/>
        <v>0</v>
      </c>
      <c r="M131" s="55">
        <f t="shared" si="116"/>
        <v>0</v>
      </c>
      <c r="N131" s="55">
        <f t="shared" si="117"/>
        <v>0</v>
      </c>
      <c r="O131" s="55">
        <f t="shared" si="118"/>
        <v>0</v>
      </c>
      <c r="P131" s="55">
        <f t="shared" si="119"/>
        <v>0</v>
      </c>
      <c r="Q131" s="55">
        <f t="shared" si="120"/>
        <v>0</v>
      </c>
      <c r="R131" s="55">
        <f t="shared" si="121"/>
        <v>0</v>
      </c>
      <c r="S131" s="55">
        <f t="shared" si="122"/>
        <v>0</v>
      </c>
      <c r="T131" s="55">
        <f t="shared" si="123"/>
        <v>0</v>
      </c>
      <c r="U131" s="56">
        <f t="shared" si="124"/>
        <v>0</v>
      </c>
      <c r="V131" s="55"/>
      <c r="W131" s="63" t="e">
        <f t="shared" si="110"/>
        <v>#DIV/0!</v>
      </c>
      <c r="X131" s="69">
        <f t="shared" si="71"/>
        <v>0</v>
      </c>
      <c r="Y131" s="55" t="e">
        <f t="shared" si="111"/>
        <v>#DIV/0!</v>
      </c>
      <c r="Z131" s="55">
        <f>RANK(X131,($X$109:$X$122,$X$125:$X$144),0)</f>
        <v>1</v>
      </c>
      <c r="AB131" s="55">
        <f t="shared" si="95"/>
        <v>0</v>
      </c>
      <c r="AC131" s="55">
        <f t="shared" si="96"/>
        <v>0</v>
      </c>
      <c r="AD131" s="55"/>
      <c r="AE131" s="64">
        <v>7</v>
      </c>
      <c r="AF131" s="64"/>
      <c r="AG131" s="57">
        <v>7</v>
      </c>
      <c r="AH131" s="58">
        <f>'advisory roster'!B33</f>
        <v>0</v>
      </c>
      <c r="AI131" s="59" t="s">
        <v>20</v>
      </c>
      <c r="AJ131" s="60">
        <f>'advisory roster'!D33</f>
        <v>0</v>
      </c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5"/>
      <c r="AV131" s="55"/>
      <c r="AW131" s="65" t="e">
        <f t="shared" si="112"/>
        <v>#DIV/0!</v>
      </c>
      <c r="AX131" s="26">
        <v>7</v>
      </c>
      <c r="AY131" s="55"/>
      <c r="AZ131" s="55"/>
      <c r="BA131" s="55"/>
      <c r="BC131" s="26">
        <v>7</v>
      </c>
      <c r="BD131" s="55"/>
      <c r="BE131" s="55"/>
      <c r="BF131" s="55"/>
      <c r="BG131" s="55"/>
      <c r="BH131" s="55"/>
      <c r="BI131" s="55"/>
      <c r="BK131" s="26">
        <v>7</v>
      </c>
      <c r="BL131" s="55">
        <f t="shared" si="107"/>
        <v>0</v>
      </c>
      <c r="BM131" s="55"/>
      <c r="BN131" s="55">
        <f t="shared" si="74"/>
        <v>0</v>
      </c>
      <c r="BO131" s="55">
        <f t="shared" si="108"/>
        <v>0</v>
      </c>
      <c r="BP131" s="55"/>
      <c r="BQ131" s="55">
        <f t="shared" si="75"/>
        <v>0</v>
      </c>
      <c r="BR131" s="55">
        <f t="shared" si="97"/>
        <v>0</v>
      </c>
      <c r="BS131" s="55"/>
      <c r="BT131" s="55">
        <f t="shared" si="76"/>
        <v>0</v>
      </c>
      <c r="BU131" s="55">
        <f t="shared" si="98"/>
        <v>0</v>
      </c>
      <c r="BV131" s="55"/>
      <c r="BW131" s="55">
        <f t="shared" si="77"/>
        <v>0</v>
      </c>
      <c r="BX131" s="55">
        <f t="shared" si="99"/>
        <v>0</v>
      </c>
      <c r="BY131" s="55"/>
      <c r="BZ131" s="55">
        <f t="shared" si="78"/>
        <v>0</v>
      </c>
      <c r="CA131" s="55">
        <f t="shared" si="100"/>
        <v>0</v>
      </c>
      <c r="CB131" s="55"/>
      <c r="CC131" s="55">
        <f t="shared" si="79"/>
        <v>0</v>
      </c>
      <c r="CD131" s="55">
        <f t="shared" si="101"/>
        <v>0</v>
      </c>
      <c r="CE131" s="55"/>
      <c r="CF131" s="55">
        <f t="shared" si="80"/>
        <v>0</v>
      </c>
      <c r="CG131" s="55">
        <f t="shared" si="102"/>
        <v>0</v>
      </c>
      <c r="CH131" s="55"/>
      <c r="CI131" s="55">
        <f t="shared" si="81"/>
        <v>0</v>
      </c>
      <c r="CJ131" s="55">
        <f t="shared" si="103"/>
        <v>0</v>
      </c>
      <c r="CK131" s="55"/>
      <c r="CL131" s="55">
        <f t="shared" si="82"/>
        <v>0</v>
      </c>
      <c r="CM131" s="55">
        <f t="shared" si="104"/>
        <v>0</v>
      </c>
      <c r="CN131" s="55"/>
      <c r="CO131" s="55">
        <f t="shared" si="83"/>
        <v>0</v>
      </c>
      <c r="CP131" s="83">
        <f t="shared" si="105"/>
        <v>0</v>
      </c>
      <c r="CQ131" s="84"/>
      <c r="CR131" s="85">
        <f t="shared" si="106"/>
        <v>0</v>
      </c>
      <c r="CS131" s="26">
        <v>7</v>
      </c>
    </row>
    <row r="132" spans="1:97">
      <c r="A132" s="57">
        <v>8</v>
      </c>
      <c r="B132" s="58">
        <f>'advisory roster'!B34</f>
        <v>0</v>
      </c>
      <c r="C132" s="67" t="s">
        <v>20</v>
      </c>
      <c r="D132" s="60">
        <f>'advisory roster'!D34</f>
        <v>0</v>
      </c>
      <c r="E132" s="55" t="s">
        <v>124</v>
      </c>
      <c r="F132" s="61">
        <f t="shared" si="113"/>
        <v>0</v>
      </c>
      <c r="G132" s="62">
        <f>'advisory roster'!AE34</f>
        <v>0</v>
      </c>
      <c r="H132" s="57">
        <f>'advisory roster'!F34</f>
        <v>0</v>
      </c>
      <c r="J132" s="26">
        <v>8</v>
      </c>
      <c r="K132" s="55">
        <f t="shared" si="114"/>
        <v>0</v>
      </c>
      <c r="L132" s="55">
        <f t="shared" si="115"/>
        <v>0</v>
      </c>
      <c r="M132" s="55">
        <f t="shared" si="116"/>
        <v>0</v>
      </c>
      <c r="N132" s="55">
        <f t="shared" si="117"/>
        <v>0</v>
      </c>
      <c r="O132" s="55">
        <f t="shared" si="118"/>
        <v>0</v>
      </c>
      <c r="P132" s="55">
        <f t="shared" si="119"/>
        <v>0</v>
      </c>
      <c r="Q132" s="55">
        <f t="shared" si="120"/>
        <v>0</v>
      </c>
      <c r="R132" s="55">
        <f t="shared" si="121"/>
        <v>0</v>
      </c>
      <c r="S132" s="55">
        <f t="shared" si="122"/>
        <v>0</v>
      </c>
      <c r="T132" s="55">
        <f t="shared" si="123"/>
        <v>0</v>
      </c>
      <c r="U132" s="56">
        <f t="shared" si="124"/>
        <v>0</v>
      </c>
      <c r="V132" s="55"/>
      <c r="W132" s="63" t="e">
        <f t="shared" si="110"/>
        <v>#DIV/0!</v>
      </c>
      <c r="X132" s="69">
        <f t="shared" si="71"/>
        <v>0</v>
      </c>
      <c r="Y132" s="55" t="e">
        <f t="shared" si="111"/>
        <v>#DIV/0!</v>
      </c>
      <c r="Z132" s="55">
        <f>RANK(X132,($X$109:$X$122,$X$125:$X$144),0)</f>
        <v>1</v>
      </c>
      <c r="AB132" s="55">
        <f t="shared" si="95"/>
        <v>0</v>
      </c>
      <c r="AC132" s="55">
        <f t="shared" si="96"/>
        <v>0</v>
      </c>
      <c r="AD132" s="55"/>
      <c r="AE132" s="64">
        <v>8</v>
      </c>
      <c r="AF132" s="64"/>
      <c r="AG132" s="57">
        <v>8</v>
      </c>
      <c r="AH132" s="58">
        <f>'advisory roster'!B34</f>
        <v>0</v>
      </c>
      <c r="AI132" s="59" t="s">
        <v>20</v>
      </c>
      <c r="AJ132" s="60">
        <f>'advisory roster'!D34</f>
        <v>0</v>
      </c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5"/>
      <c r="AV132" s="55"/>
      <c r="AW132" s="65" t="e">
        <f t="shared" si="112"/>
        <v>#DIV/0!</v>
      </c>
      <c r="AX132" s="26">
        <v>8</v>
      </c>
      <c r="AY132" s="55"/>
      <c r="AZ132" s="55"/>
      <c r="BA132" s="55"/>
      <c r="BC132" s="26">
        <v>8</v>
      </c>
      <c r="BD132" s="55"/>
      <c r="BE132" s="55"/>
      <c r="BF132" s="55"/>
      <c r="BG132" s="55"/>
      <c r="BH132" s="55"/>
      <c r="BI132" s="55"/>
      <c r="BK132" s="26">
        <v>8</v>
      </c>
      <c r="BL132" s="55">
        <f t="shared" si="107"/>
        <v>0</v>
      </c>
      <c r="BM132" s="55"/>
      <c r="BN132" s="55">
        <f t="shared" si="74"/>
        <v>0</v>
      </c>
      <c r="BO132" s="55">
        <f t="shared" si="108"/>
        <v>0</v>
      </c>
      <c r="BP132" s="55"/>
      <c r="BQ132" s="55">
        <f t="shared" si="75"/>
        <v>0</v>
      </c>
      <c r="BR132" s="55">
        <f t="shared" si="97"/>
        <v>0</v>
      </c>
      <c r="BS132" s="55"/>
      <c r="BT132" s="55">
        <f t="shared" si="76"/>
        <v>0</v>
      </c>
      <c r="BU132" s="55">
        <f t="shared" si="98"/>
        <v>0</v>
      </c>
      <c r="BV132" s="55"/>
      <c r="BW132" s="55">
        <f t="shared" si="77"/>
        <v>0</v>
      </c>
      <c r="BX132" s="55">
        <f t="shared" si="99"/>
        <v>0</v>
      </c>
      <c r="BY132" s="55"/>
      <c r="BZ132" s="55">
        <f t="shared" si="78"/>
        <v>0</v>
      </c>
      <c r="CA132" s="55">
        <f t="shared" si="100"/>
        <v>0</v>
      </c>
      <c r="CB132" s="55"/>
      <c r="CC132" s="55">
        <f t="shared" si="79"/>
        <v>0</v>
      </c>
      <c r="CD132" s="55">
        <f t="shared" si="101"/>
        <v>0</v>
      </c>
      <c r="CE132" s="55"/>
      <c r="CF132" s="55">
        <f t="shared" si="80"/>
        <v>0</v>
      </c>
      <c r="CG132" s="55">
        <f t="shared" si="102"/>
        <v>0</v>
      </c>
      <c r="CH132" s="55"/>
      <c r="CI132" s="55">
        <f t="shared" si="81"/>
        <v>0</v>
      </c>
      <c r="CJ132" s="55">
        <f t="shared" si="103"/>
        <v>0</v>
      </c>
      <c r="CK132" s="55"/>
      <c r="CL132" s="55">
        <f t="shared" si="82"/>
        <v>0</v>
      </c>
      <c r="CM132" s="55">
        <f t="shared" si="104"/>
        <v>0</v>
      </c>
      <c r="CN132" s="55"/>
      <c r="CO132" s="55">
        <f t="shared" si="83"/>
        <v>0</v>
      </c>
      <c r="CP132" s="83">
        <f t="shared" si="105"/>
        <v>0</v>
      </c>
      <c r="CQ132" s="84"/>
      <c r="CR132" s="85">
        <f t="shared" si="106"/>
        <v>0</v>
      </c>
      <c r="CS132" s="26">
        <v>8</v>
      </c>
    </row>
    <row r="133" spans="1:97">
      <c r="A133" s="57">
        <v>9</v>
      </c>
      <c r="B133" s="58">
        <f>'advisory roster'!B35</f>
        <v>0</v>
      </c>
      <c r="C133" s="59" t="s">
        <v>20</v>
      </c>
      <c r="D133" s="60">
        <f>'advisory roster'!D35</f>
        <v>0</v>
      </c>
      <c r="E133" s="55" t="s">
        <v>124</v>
      </c>
      <c r="F133" s="61">
        <f t="shared" si="113"/>
        <v>0</v>
      </c>
      <c r="G133" s="62">
        <f>'advisory roster'!AE35</f>
        <v>0</v>
      </c>
      <c r="H133" s="57">
        <f>'advisory roster'!F35</f>
        <v>0</v>
      </c>
      <c r="J133" s="26">
        <v>9</v>
      </c>
      <c r="K133" s="55">
        <f t="shared" si="114"/>
        <v>0</v>
      </c>
      <c r="L133" s="55">
        <f t="shared" si="115"/>
        <v>0</v>
      </c>
      <c r="M133" s="55">
        <f t="shared" si="116"/>
        <v>0</v>
      </c>
      <c r="N133" s="55">
        <f t="shared" si="117"/>
        <v>0</v>
      </c>
      <c r="O133" s="55">
        <f t="shared" si="118"/>
        <v>0</v>
      </c>
      <c r="P133" s="55">
        <f t="shared" si="119"/>
        <v>0</v>
      </c>
      <c r="Q133" s="55">
        <f t="shared" si="120"/>
        <v>0</v>
      </c>
      <c r="R133" s="55">
        <f t="shared" si="121"/>
        <v>0</v>
      </c>
      <c r="S133" s="55">
        <f t="shared" si="122"/>
        <v>0</v>
      </c>
      <c r="T133" s="55">
        <f t="shared" si="123"/>
        <v>0</v>
      </c>
      <c r="U133" s="56">
        <f t="shared" si="124"/>
        <v>0</v>
      </c>
      <c r="V133" s="55"/>
      <c r="W133" s="63" t="e">
        <f t="shared" si="110"/>
        <v>#DIV/0!</v>
      </c>
      <c r="X133" s="69">
        <f t="shared" si="71"/>
        <v>0</v>
      </c>
      <c r="Y133" s="55" t="e">
        <f t="shared" si="111"/>
        <v>#DIV/0!</v>
      </c>
      <c r="Z133" s="55">
        <f>RANK(X133,($X$109:$X$122,$X$125:$X$144),0)</f>
        <v>1</v>
      </c>
      <c r="AB133" s="55">
        <f t="shared" si="95"/>
        <v>0</v>
      </c>
      <c r="AC133" s="55">
        <f t="shared" si="96"/>
        <v>0</v>
      </c>
      <c r="AD133" s="55"/>
      <c r="AE133" s="64">
        <v>9</v>
      </c>
      <c r="AF133" s="64"/>
      <c r="AG133" s="57">
        <v>9</v>
      </c>
      <c r="AH133" s="58">
        <f>'advisory roster'!B35</f>
        <v>0</v>
      </c>
      <c r="AI133" s="59" t="s">
        <v>20</v>
      </c>
      <c r="AJ133" s="60">
        <f>'advisory roster'!D35</f>
        <v>0</v>
      </c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5"/>
      <c r="AV133" s="55"/>
      <c r="AW133" s="65" t="e">
        <f t="shared" si="112"/>
        <v>#DIV/0!</v>
      </c>
      <c r="AX133" s="26">
        <v>9</v>
      </c>
      <c r="AY133" s="55"/>
      <c r="AZ133" s="55"/>
      <c r="BA133" s="55"/>
      <c r="BC133" s="26">
        <v>9</v>
      </c>
      <c r="BD133" s="55"/>
      <c r="BE133" s="55"/>
      <c r="BF133" s="55"/>
      <c r="BG133" s="55"/>
      <c r="BH133" s="55"/>
      <c r="BI133" s="55"/>
      <c r="BK133" s="26">
        <v>9</v>
      </c>
      <c r="BL133" s="55">
        <f t="shared" si="107"/>
        <v>0</v>
      </c>
      <c r="BM133" s="55"/>
      <c r="BN133" s="55">
        <f t="shared" si="74"/>
        <v>0</v>
      </c>
      <c r="BO133" s="55">
        <f t="shared" si="108"/>
        <v>0</v>
      </c>
      <c r="BP133" s="55"/>
      <c r="BQ133" s="55">
        <f t="shared" si="75"/>
        <v>0</v>
      </c>
      <c r="BR133" s="55">
        <f t="shared" si="97"/>
        <v>0</v>
      </c>
      <c r="BS133" s="55"/>
      <c r="BT133" s="55">
        <f t="shared" si="76"/>
        <v>0</v>
      </c>
      <c r="BU133" s="55">
        <f t="shared" si="98"/>
        <v>0</v>
      </c>
      <c r="BV133" s="55"/>
      <c r="BW133" s="55">
        <f t="shared" si="77"/>
        <v>0</v>
      </c>
      <c r="BX133" s="55">
        <f t="shared" si="99"/>
        <v>0</v>
      </c>
      <c r="BY133" s="55"/>
      <c r="BZ133" s="55">
        <f t="shared" si="78"/>
        <v>0</v>
      </c>
      <c r="CA133" s="55">
        <f t="shared" si="100"/>
        <v>0</v>
      </c>
      <c r="CB133" s="55"/>
      <c r="CC133" s="55">
        <f t="shared" si="79"/>
        <v>0</v>
      </c>
      <c r="CD133" s="55">
        <f t="shared" si="101"/>
        <v>0</v>
      </c>
      <c r="CE133" s="55"/>
      <c r="CF133" s="55">
        <f t="shared" si="80"/>
        <v>0</v>
      </c>
      <c r="CG133" s="55">
        <f t="shared" si="102"/>
        <v>0</v>
      </c>
      <c r="CH133" s="55"/>
      <c r="CI133" s="55">
        <f t="shared" si="81"/>
        <v>0</v>
      </c>
      <c r="CJ133" s="55">
        <f t="shared" si="103"/>
        <v>0</v>
      </c>
      <c r="CK133" s="55"/>
      <c r="CL133" s="55">
        <f t="shared" si="82"/>
        <v>0</v>
      </c>
      <c r="CM133" s="55">
        <f t="shared" si="104"/>
        <v>0</v>
      </c>
      <c r="CN133" s="55"/>
      <c r="CO133" s="55">
        <f t="shared" si="83"/>
        <v>0</v>
      </c>
      <c r="CP133" s="122">
        <f t="shared" si="105"/>
        <v>0</v>
      </c>
      <c r="CQ133" s="123"/>
      <c r="CR133" s="85">
        <f t="shared" si="106"/>
        <v>0</v>
      </c>
      <c r="CS133" s="26">
        <v>9</v>
      </c>
    </row>
    <row r="134" spans="1:97">
      <c r="A134" s="57">
        <v>10</v>
      </c>
      <c r="B134" s="58">
        <f>'advisory roster'!B36</f>
        <v>0</v>
      </c>
      <c r="C134" s="67" t="s">
        <v>20</v>
      </c>
      <c r="D134" s="60">
        <f>'advisory roster'!D36</f>
        <v>0</v>
      </c>
      <c r="E134" s="55" t="s">
        <v>124</v>
      </c>
      <c r="F134" s="61">
        <f t="shared" si="113"/>
        <v>0</v>
      </c>
      <c r="G134" s="62">
        <f>'advisory roster'!AE36</f>
        <v>0</v>
      </c>
      <c r="H134" s="57">
        <f>'advisory roster'!F36</f>
        <v>0</v>
      </c>
      <c r="J134" s="26">
        <v>10</v>
      </c>
      <c r="K134" s="55">
        <f t="shared" si="114"/>
        <v>0</v>
      </c>
      <c r="L134" s="55">
        <f t="shared" si="115"/>
        <v>0</v>
      </c>
      <c r="M134" s="55">
        <f t="shared" si="116"/>
        <v>0</v>
      </c>
      <c r="N134" s="55">
        <f t="shared" si="117"/>
        <v>0</v>
      </c>
      <c r="O134" s="55">
        <f t="shared" si="118"/>
        <v>0</v>
      </c>
      <c r="P134" s="55">
        <f t="shared" si="119"/>
        <v>0</v>
      </c>
      <c r="Q134" s="55">
        <f t="shared" si="120"/>
        <v>0</v>
      </c>
      <c r="R134" s="55">
        <f t="shared" si="121"/>
        <v>0</v>
      </c>
      <c r="S134" s="55">
        <f t="shared" si="122"/>
        <v>0</v>
      </c>
      <c r="T134" s="55">
        <f t="shared" si="123"/>
        <v>0</v>
      </c>
      <c r="U134" s="56">
        <f t="shared" si="124"/>
        <v>0</v>
      </c>
      <c r="V134" s="55"/>
      <c r="W134" s="63" t="e">
        <f t="shared" si="110"/>
        <v>#DIV/0!</v>
      </c>
      <c r="X134" s="69">
        <f t="shared" si="71"/>
        <v>0</v>
      </c>
      <c r="Y134" s="55" t="e">
        <f t="shared" si="111"/>
        <v>#DIV/0!</v>
      </c>
      <c r="Z134" s="55">
        <f>RANK(X134,($X$109:$X$122,$X$125:$X$144),0)</f>
        <v>1</v>
      </c>
      <c r="AB134" s="55">
        <f t="shared" si="95"/>
        <v>0</v>
      </c>
      <c r="AC134" s="55">
        <f t="shared" si="96"/>
        <v>0</v>
      </c>
      <c r="AD134" s="55"/>
      <c r="AE134" s="64">
        <v>10</v>
      </c>
      <c r="AF134" s="64"/>
      <c r="AG134" s="57">
        <v>10</v>
      </c>
      <c r="AH134" s="58">
        <f>'advisory roster'!B36</f>
        <v>0</v>
      </c>
      <c r="AI134" s="59" t="s">
        <v>20</v>
      </c>
      <c r="AJ134" s="60">
        <f>'advisory roster'!D36</f>
        <v>0</v>
      </c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5"/>
      <c r="AV134" s="55"/>
      <c r="AW134" s="65" t="e">
        <f t="shared" si="112"/>
        <v>#DIV/0!</v>
      </c>
      <c r="AX134" s="26">
        <v>10</v>
      </c>
      <c r="AY134" s="55"/>
      <c r="AZ134" s="55"/>
      <c r="BA134" s="55"/>
      <c r="BC134" s="26">
        <v>10</v>
      </c>
      <c r="BD134" s="55"/>
      <c r="BE134" s="55"/>
      <c r="BF134" s="55"/>
      <c r="BG134" s="55"/>
      <c r="BH134" s="55"/>
      <c r="BI134" s="55"/>
      <c r="BK134" s="26">
        <v>10</v>
      </c>
      <c r="BL134" s="55">
        <f t="shared" si="107"/>
        <v>0</v>
      </c>
      <c r="BM134" s="55"/>
      <c r="BN134" s="55">
        <f t="shared" si="74"/>
        <v>0</v>
      </c>
      <c r="BO134" s="55">
        <f t="shared" si="108"/>
        <v>0</v>
      </c>
      <c r="BP134" s="55"/>
      <c r="BQ134" s="55">
        <f t="shared" si="75"/>
        <v>0</v>
      </c>
      <c r="BR134" s="55">
        <f t="shared" si="97"/>
        <v>0</v>
      </c>
      <c r="BS134" s="55"/>
      <c r="BT134" s="55">
        <f t="shared" si="76"/>
        <v>0</v>
      </c>
      <c r="BU134" s="55">
        <f t="shared" si="98"/>
        <v>0</v>
      </c>
      <c r="BV134" s="55"/>
      <c r="BW134" s="55">
        <f t="shared" si="77"/>
        <v>0</v>
      </c>
      <c r="BX134" s="55">
        <f t="shared" si="99"/>
        <v>0</v>
      </c>
      <c r="BY134" s="55"/>
      <c r="BZ134" s="55">
        <f t="shared" si="78"/>
        <v>0</v>
      </c>
      <c r="CA134" s="55">
        <f t="shared" si="100"/>
        <v>0</v>
      </c>
      <c r="CB134" s="55"/>
      <c r="CC134" s="55">
        <f t="shared" si="79"/>
        <v>0</v>
      </c>
      <c r="CD134" s="55">
        <f t="shared" si="101"/>
        <v>0</v>
      </c>
      <c r="CE134" s="55"/>
      <c r="CF134" s="55">
        <f t="shared" si="80"/>
        <v>0</v>
      </c>
      <c r="CG134" s="55">
        <f t="shared" si="102"/>
        <v>0</v>
      </c>
      <c r="CH134" s="55"/>
      <c r="CI134" s="55">
        <f t="shared" si="81"/>
        <v>0</v>
      </c>
      <c r="CJ134" s="55">
        <f t="shared" si="103"/>
        <v>0</v>
      </c>
      <c r="CK134" s="55"/>
      <c r="CL134" s="55">
        <f t="shared" si="82"/>
        <v>0</v>
      </c>
      <c r="CM134" s="55">
        <f t="shared" si="104"/>
        <v>0</v>
      </c>
      <c r="CN134" s="55"/>
      <c r="CO134" s="94">
        <f t="shared" si="83"/>
        <v>0</v>
      </c>
      <c r="CP134" s="56">
        <f t="shared" si="105"/>
        <v>0</v>
      </c>
      <c r="CQ134" s="124"/>
      <c r="CR134" s="85">
        <f t="shared" si="106"/>
        <v>0</v>
      </c>
      <c r="CS134" s="26">
        <v>10</v>
      </c>
    </row>
    <row r="135" spans="1:97">
      <c r="A135" s="57">
        <v>11</v>
      </c>
      <c r="B135" s="58">
        <f>'advisory roster'!B37</f>
        <v>0</v>
      </c>
      <c r="C135" s="59" t="s">
        <v>20</v>
      </c>
      <c r="D135" s="60">
        <f>'advisory roster'!D37</f>
        <v>0</v>
      </c>
      <c r="E135" s="55" t="s">
        <v>124</v>
      </c>
      <c r="F135" s="61">
        <f t="shared" si="113"/>
        <v>0</v>
      </c>
      <c r="G135" s="62">
        <f>'advisory roster'!AE37</f>
        <v>0</v>
      </c>
      <c r="H135" s="57">
        <f>'advisory roster'!F37</f>
        <v>0</v>
      </c>
      <c r="J135" s="26">
        <v>11</v>
      </c>
      <c r="K135" s="55">
        <f t="shared" si="114"/>
        <v>0</v>
      </c>
      <c r="L135" s="55">
        <f t="shared" si="115"/>
        <v>0</v>
      </c>
      <c r="M135" s="55">
        <f t="shared" si="116"/>
        <v>0</v>
      </c>
      <c r="N135" s="55">
        <f t="shared" si="117"/>
        <v>0</v>
      </c>
      <c r="O135" s="55">
        <f t="shared" si="118"/>
        <v>0</v>
      </c>
      <c r="P135" s="55">
        <f t="shared" si="119"/>
        <v>0</v>
      </c>
      <c r="Q135" s="55">
        <f t="shared" si="120"/>
        <v>0</v>
      </c>
      <c r="R135" s="55">
        <f t="shared" si="121"/>
        <v>0</v>
      </c>
      <c r="S135" s="55">
        <f t="shared" si="122"/>
        <v>0</v>
      </c>
      <c r="T135" s="55">
        <f t="shared" si="123"/>
        <v>0</v>
      </c>
      <c r="U135" s="56">
        <f t="shared" si="124"/>
        <v>0</v>
      </c>
      <c r="V135" s="55"/>
      <c r="W135" s="63" t="e">
        <f t="shared" si="110"/>
        <v>#DIV/0!</v>
      </c>
      <c r="X135" s="69">
        <f t="shared" si="71"/>
        <v>0</v>
      </c>
      <c r="Y135" s="55" t="e">
        <f t="shared" si="111"/>
        <v>#DIV/0!</v>
      </c>
      <c r="Z135" s="55">
        <f>RANK(X135,($X$109:$X$122,$X$125:$X$144),0)</f>
        <v>1</v>
      </c>
      <c r="AB135" s="55">
        <f t="shared" si="95"/>
        <v>0</v>
      </c>
      <c r="AC135" s="55">
        <f t="shared" si="96"/>
        <v>0</v>
      </c>
      <c r="AD135" s="55"/>
      <c r="AE135" s="64">
        <v>11</v>
      </c>
      <c r="AF135" s="64"/>
      <c r="AG135" s="57">
        <v>11</v>
      </c>
      <c r="AH135" s="58">
        <f>'advisory roster'!B37</f>
        <v>0</v>
      </c>
      <c r="AI135" s="59" t="s">
        <v>20</v>
      </c>
      <c r="AJ135" s="60">
        <f>'advisory roster'!D37</f>
        <v>0</v>
      </c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5"/>
      <c r="AV135" s="55"/>
      <c r="AW135" s="65" t="e">
        <f t="shared" si="112"/>
        <v>#DIV/0!</v>
      </c>
      <c r="AX135" s="26">
        <v>11</v>
      </c>
      <c r="AY135" s="55"/>
      <c r="AZ135" s="55"/>
      <c r="BA135" s="55"/>
      <c r="BC135" s="26">
        <v>11</v>
      </c>
      <c r="BD135" s="55"/>
      <c r="BE135" s="55"/>
      <c r="BF135" s="55"/>
      <c r="BG135" s="55"/>
      <c r="BH135" s="55"/>
      <c r="BI135" s="55"/>
      <c r="BK135" s="26">
        <v>11</v>
      </c>
      <c r="BL135" s="55">
        <f t="shared" si="107"/>
        <v>0</v>
      </c>
      <c r="BM135" s="55"/>
      <c r="BN135" s="55">
        <f t="shared" si="74"/>
        <v>0</v>
      </c>
      <c r="BO135" s="55">
        <f t="shared" si="108"/>
        <v>0</v>
      </c>
      <c r="BP135" s="55"/>
      <c r="BQ135" s="55">
        <f t="shared" si="75"/>
        <v>0</v>
      </c>
      <c r="BR135" s="55">
        <f t="shared" si="97"/>
        <v>0</v>
      </c>
      <c r="BS135" s="55"/>
      <c r="BT135" s="55">
        <f t="shared" si="76"/>
        <v>0</v>
      </c>
      <c r="BU135" s="55">
        <f t="shared" si="98"/>
        <v>0</v>
      </c>
      <c r="BV135" s="55"/>
      <c r="BW135" s="55">
        <f t="shared" si="77"/>
        <v>0</v>
      </c>
      <c r="BX135" s="55">
        <f t="shared" si="99"/>
        <v>0</v>
      </c>
      <c r="BY135" s="55"/>
      <c r="BZ135" s="55">
        <f t="shared" si="78"/>
        <v>0</v>
      </c>
      <c r="CA135" s="55">
        <f t="shared" si="100"/>
        <v>0</v>
      </c>
      <c r="CB135" s="55"/>
      <c r="CC135" s="55">
        <f t="shared" si="79"/>
        <v>0</v>
      </c>
      <c r="CD135" s="55">
        <f t="shared" si="101"/>
        <v>0</v>
      </c>
      <c r="CE135" s="55"/>
      <c r="CF135" s="55">
        <f t="shared" si="80"/>
        <v>0</v>
      </c>
      <c r="CG135" s="55">
        <f t="shared" si="102"/>
        <v>0</v>
      </c>
      <c r="CH135" s="55"/>
      <c r="CI135" s="55">
        <f t="shared" si="81"/>
        <v>0</v>
      </c>
      <c r="CJ135" s="55">
        <f t="shared" si="103"/>
        <v>0</v>
      </c>
      <c r="CK135" s="55"/>
      <c r="CL135" s="55">
        <f t="shared" si="82"/>
        <v>0</v>
      </c>
      <c r="CM135" s="55">
        <f t="shared" si="104"/>
        <v>0</v>
      </c>
      <c r="CN135" s="55"/>
      <c r="CO135" s="55">
        <f t="shared" si="83"/>
        <v>0</v>
      </c>
      <c r="CP135" s="83">
        <f t="shared" si="105"/>
        <v>0</v>
      </c>
      <c r="CQ135" s="84"/>
      <c r="CR135" s="85">
        <f t="shared" si="106"/>
        <v>0</v>
      </c>
      <c r="CS135" s="26">
        <v>11</v>
      </c>
    </row>
    <row r="136" spans="1:97">
      <c r="A136" s="57">
        <v>12</v>
      </c>
      <c r="B136" s="58">
        <f>'advisory roster'!B38</f>
        <v>0</v>
      </c>
      <c r="C136" s="67" t="s">
        <v>20</v>
      </c>
      <c r="D136" s="60">
        <f>'advisory roster'!D38</f>
        <v>0</v>
      </c>
      <c r="E136" s="55" t="s">
        <v>124</v>
      </c>
      <c r="F136" s="61">
        <f t="shared" si="113"/>
        <v>0</v>
      </c>
      <c r="G136" s="62">
        <f>'advisory roster'!AE38</f>
        <v>0</v>
      </c>
      <c r="H136" s="57">
        <f>'advisory roster'!F38</f>
        <v>0</v>
      </c>
      <c r="J136" s="26">
        <v>12</v>
      </c>
      <c r="K136" s="55">
        <f t="shared" si="114"/>
        <v>0</v>
      </c>
      <c r="L136" s="55">
        <f t="shared" si="115"/>
        <v>0</v>
      </c>
      <c r="M136" s="55">
        <f t="shared" si="116"/>
        <v>0</v>
      </c>
      <c r="N136" s="55">
        <f t="shared" si="117"/>
        <v>0</v>
      </c>
      <c r="O136" s="55">
        <f t="shared" si="118"/>
        <v>0</v>
      </c>
      <c r="P136" s="55">
        <f t="shared" si="119"/>
        <v>0</v>
      </c>
      <c r="Q136" s="55">
        <f t="shared" si="120"/>
        <v>0</v>
      </c>
      <c r="R136" s="55">
        <f t="shared" si="121"/>
        <v>0</v>
      </c>
      <c r="S136" s="55">
        <f t="shared" si="122"/>
        <v>0</v>
      </c>
      <c r="T136" s="55">
        <f t="shared" si="123"/>
        <v>0</v>
      </c>
      <c r="U136" s="56">
        <f t="shared" si="124"/>
        <v>0</v>
      </c>
      <c r="V136" s="55"/>
      <c r="W136" s="63" t="e">
        <f t="shared" si="110"/>
        <v>#DIV/0!</v>
      </c>
      <c r="X136" s="69">
        <f t="shared" si="71"/>
        <v>0</v>
      </c>
      <c r="Y136" s="55" t="e">
        <f t="shared" si="111"/>
        <v>#DIV/0!</v>
      </c>
      <c r="Z136" s="55">
        <f>RANK(X136,($X$109:$X$122,$X$125:$X$144),0)</f>
        <v>1</v>
      </c>
      <c r="AB136" s="55">
        <f t="shared" si="95"/>
        <v>0</v>
      </c>
      <c r="AC136" s="55">
        <f t="shared" si="96"/>
        <v>0</v>
      </c>
      <c r="AD136" s="55"/>
      <c r="AE136" s="64">
        <v>12</v>
      </c>
      <c r="AF136" s="64"/>
      <c r="AG136" s="57">
        <v>12</v>
      </c>
      <c r="AH136" s="58">
        <f>'advisory roster'!B38</f>
        <v>0</v>
      </c>
      <c r="AI136" s="59" t="s">
        <v>20</v>
      </c>
      <c r="AJ136" s="60">
        <f>'advisory roster'!D38</f>
        <v>0</v>
      </c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5"/>
      <c r="AV136" s="55"/>
      <c r="AW136" s="65" t="e">
        <f t="shared" si="112"/>
        <v>#DIV/0!</v>
      </c>
      <c r="AX136" s="26">
        <v>12</v>
      </c>
      <c r="AY136" s="55"/>
      <c r="AZ136" s="55"/>
      <c r="BA136" s="55"/>
      <c r="BC136" s="26">
        <v>12</v>
      </c>
      <c r="BD136" s="55"/>
      <c r="BE136" s="55"/>
      <c r="BF136" s="55"/>
      <c r="BG136" s="55"/>
      <c r="BH136" s="55"/>
      <c r="BI136" s="55"/>
      <c r="BK136" s="26">
        <v>12</v>
      </c>
      <c r="BL136" s="55">
        <f t="shared" si="107"/>
        <v>0</v>
      </c>
      <c r="BM136" s="55"/>
      <c r="BN136" s="55">
        <f t="shared" si="74"/>
        <v>0</v>
      </c>
      <c r="BO136" s="55">
        <f t="shared" si="108"/>
        <v>0</v>
      </c>
      <c r="BP136" s="55"/>
      <c r="BQ136" s="55">
        <f t="shared" si="75"/>
        <v>0</v>
      </c>
      <c r="BR136" s="55">
        <f t="shared" si="97"/>
        <v>0</v>
      </c>
      <c r="BS136" s="55"/>
      <c r="BT136" s="55">
        <f t="shared" si="76"/>
        <v>0</v>
      </c>
      <c r="BU136" s="55">
        <f t="shared" si="98"/>
        <v>0</v>
      </c>
      <c r="BV136" s="55"/>
      <c r="BW136" s="55">
        <f t="shared" si="77"/>
        <v>0</v>
      </c>
      <c r="BX136" s="55">
        <f t="shared" si="99"/>
        <v>0</v>
      </c>
      <c r="BY136" s="55"/>
      <c r="BZ136" s="55">
        <f t="shared" si="78"/>
        <v>0</v>
      </c>
      <c r="CA136" s="55">
        <f t="shared" si="100"/>
        <v>0</v>
      </c>
      <c r="CB136" s="55"/>
      <c r="CC136" s="55">
        <f t="shared" si="79"/>
        <v>0</v>
      </c>
      <c r="CD136" s="55">
        <f t="shared" si="101"/>
        <v>0</v>
      </c>
      <c r="CE136" s="55"/>
      <c r="CF136" s="55">
        <f t="shared" si="80"/>
        <v>0</v>
      </c>
      <c r="CG136" s="55">
        <f t="shared" si="102"/>
        <v>0</v>
      </c>
      <c r="CH136" s="55"/>
      <c r="CI136" s="55">
        <f t="shared" si="81"/>
        <v>0</v>
      </c>
      <c r="CJ136" s="55">
        <f t="shared" si="103"/>
        <v>0</v>
      </c>
      <c r="CK136" s="55"/>
      <c r="CL136" s="55">
        <f t="shared" si="82"/>
        <v>0</v>
      </c>
      <c r="CM136" s="55">
        <f t="shared" si="104"/>
        <v>0</v>
      </c>
      <c r="CN136" s="55"/>
      <c r="CO136" s="55">
        <f t="shared" si="83"/>
        <v>0</v>
      </c>
      <c r="CP136" s="83">
        <f t="shared" si="105"/>
        <v>0</v>
      </c>
      <c r="CQ136" s="84"/>
      <c r="CR136" s="85">
        <f t="shared" si="106"/>
        <v>0</v>
      </c>
      <c r="CS136" s="26">
        <v>12</v>
      </c>
    </row>
    <row r="137" spans="1:97">
      <c r="A137" s="57">
        <v>13</v>
      </c>
      <c r="B137" s="58">
        <f>'advisory roster'!B39</f>
        <v>0</v>
      </c>
      <c r="C137" s="59" t="s">
        <v>20</v>
      </c>
      <c r="D137" s="60">
        <f>'advisory roster'!D39</f>
        <v>0</v>
      </c>
      <c r="E137" s="55" t="s">
        <v>124</v>
      </c>
      <c r="F137" s="61">
        <f t="shared" si="113"/>
        <v>0</v>
      </c>
      <c r="G137" s="62">
        <f>'advisory roster'!AE39</f>
        <v>0</v>
      </c>
      <c r="H137" s="57">
        <f>'advisory roster'!F39</f>
        <v>0</v>
      </c>
      <c r="J137" s="26">
        <v>13</v>
      </c>
      <c r="K137" s="55">
        <f t="shared" si="114"/>
        <v>0</v>
      </c>
      <c r="L137" s="55">
        <f t="shared" si="115"/>
        <v>0</v>
      </c>
      <c r="M137" s="55">
        <f t="shared" si="116"/>
        <v>0</v>
      </c>
      <c r="N137" s="55">
        <f t="shared" si="117"/>
        <v>0</v>
      </c>
      <c r="O137" s="55">
        <f t="shared" si="118"/>
        <v>0</v>
      </c>
      <c r="P137" s="55">
        <f t="shared" si="119"/>
        <v>0</v>
      </c>
      <c r="Q137" s="55">
        <f t="shared" si="120"/>
        <v>0</v>
      </c>
      <c r="R137" s="55">
        <f t="shared" si="121"/>
        <v>0</v>
      </c>
      <c r="S137" s="55">
        <f t="shared" si="122"/>
        <v>0</v>
      </c>
      <c r="T137" s="55">
        <f t="shared" si="123"/>
        <v>0</v>
      </c>
      <c r="U137" s="56">
        <f t="shared" si="124"/>
        <v>0</v>
      </c>
      <c r="V137" s="55"/>
      <c r="W137" s="63" t="e">
        <f t="shared" si="110"/>
        <v>#DIV/0!</v>
      </c>
      <c r="X137" s="69">
        <f t="shared" si="71"/>
        <v>0</v>
      </c>
      <c r="Y137" s="55" t="e">
        <f t="shared" si="111"/>
        <v>#DIV/0!</v>
      </c>
      <c r="Z137" s="55">
        <f>RANK(X137,($X$109:$X$122,$X$125:$X$144),0)</f>
        <v>1</v>
      </c>
      <c r="AB137" s="55">
        <f t="shared" si="95"/>
        <v>0</v>
      </c>
      <c r="AC137" s="55">
        <f t="shared" si="96"/>
        <v>0</v>
      </c>
      <c r="AD137" s="55"/>
      <c r="AE137" s="64">
        <v>13</v>
      </c>
      <c r="AF137" s="64"/>
      <c r="AG137" s="57">
        <v>13</v>
      </c>
      <c r="AH137" s="58">
        <f>'advisory roster'!B39</f>
        <v>0</v>
      </c>
      <c r="AI137" s="59" t="s">
        <v>20</v>
      </c>
      <c r="AJ137" s="60">
        <f>'advisory roster'!D39</f>
        <v>0</v>
      </c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5"/>
      <c r="AV137" s="55"/>
      <c r="AW137" s="65" t="e">
        <f t="shared" si="112"/>
        <v>#DIV/0!</v>
      </c>
      <c r="AX137" s="26">
        <v>13</v>
      </c>
      <c r="AY137" s="55"/>
      <c r="AZ137" s="55"/>
      <c r="BA137" s="55"/>
      <c r="BC137" s="26">
        <v>13</v>
      </c>
      <c r="BD137" s="55"/>
      <c r="BE137" s="55"/>
      <c r="BF137" s="55"/>
      <c r="BG137" s="55"/>
      <c r="BH137" s="55"/>
      <c r="BI137" s="55"/>
      <c r="BK137" s="26">
        <v>13</v>
      </c>
      <c r="BL137" s="55">
        <f t="shared" si="107"/>
        <v>0</v>
      </c>
      <c r="BM137" s="55"/>
      <c r="BN137" s="55">
        <f t="shared" si="74"/>
        <v>0</v>
      </c>
      <c r="BO137" s="55">
        <f t="shared" si="108"/>
        <v>0</v>
      </c>
      <c r="BP137" s="55"/>
      <c r="BQ137" s="55">
        <f t="shared" si="75"/>
        <v>0</v>
      </c>
      <c r="BR137" s="55">
        <f t="shared" si="97"/>
        <v>0</v>
      </c>
      <c r="BS137" s="55"/>
      <c r="BT137" s="55">
        <f t="shared" si="76"/>
        <v>0</v>
      </c>
      <c r="BU137" s="55">
        <f t="shared" si="98"/>
        <v>0</v>
      </c>
      <c r="BV137" s="55"/>
      <c r="BW137" s="55">
        <f t="shared" si="77"/>
        <v>0</v>
      </c>
      <c r="BX137" s="55">
        <f t="shared" si="99"/>
        <v>0</v>
      </c>
      <c r="BY137" s="55"/>
      <c r="BZ137" s="55">
        <f t="shared" si="78"/>
        <v>0</v>
      </c>
      <c r="CA137" s="55">
        <f t="shared" si="100"/>
        <v>0</v>
      </c>
      <c r="CB137" s="55"/>
      <c r="CC137" s="55">
        <f t="shared" si="79"/>
        <v>0</v>
      </c>
      <c r="CD137" s="55">
        <f t="shared" si="101"/>
        <v>0</v>
      </c>
      <c r="CE137" s="55"/>
      <c r="CF137" s="55">
        <f t="shared" si="80"/>
        <v>0</v>
      </c>
      <c r="CG137" s="55">
        <f t="shared" si="102"/>
        <v>0</v>
      </c>
      <c r="CH137" s="55"/>
      <c r="CI137" s="55">
        <f t="shared" si="81"/>
        <v>0</v>
      </c>
      <c r="CJ137" s="55">
        <f t="shared" si="103"/>
        <v>0</v>
      </c>
      <c r="CK137" s="55"/>
      <c r="CL137" s="55">
        <f t="shared" si="82"/>
        <v>0</v>
      </c>
      <c r="CM137" s="55">
        <f t="shared" si="104"/>
        <v>0</v>
      </c>
      <c r="CN137" s="55"/>
      <c r="CO137" s="55">
        <f t="shared" si="83"/>
        <v>0</v>
      </c>
      <c r="CP137" s="83">
        <f t="shared" si="105"/>
        <v>0</v>
      </c>
      <c r="CQ137" s="84"/>
      <c r="CR137" s="85">
        <f t="shared" si="106"/>
        <v>0</v>
      </c>
      <c r="CS137" s="26">
        <v>13</v>
      </c>
    </row>
    <row r="138" spans="1:97">
      <c r="A138" s="57">
        <v>14</v>
      </c>
      <c r="B138" s="58">
        <f>'advisory roster'!B40</f>
        <v>0</v>
      </c>
      <c r="C138" s="67" t="s">
        <v>20</v>
      </c>
      <c r="D138" s="60">
        <f>'advisory roster'!D40</f>
        <v>0</v>
      </c>
      <c r="E138" s="55" t="s">
        <v>124</v>
      </c>
      <c r="F138" s="61">
        <f t="shared" si="113"/>
        <v>0</v>
      </c>
      <c r="G138" s="62">
        <f>'advisory roster'!AE40</f>
        <v>0</v>
      </c>
      <c r="H138" s="57">
        <f>'advisory roster'!F40</f>
        <v>0</v>
      </c>
      <c r="J138" s="26">
        <v>14</v>
      </c>
      <c r="K138" s="55">
        <f t="shared" si="114"/>
        <v>0</v>
      </c>
      <c r="L138" s="55">
        <f t="shared" si="115"/>
        <v>0</v>
      </c>
      <c r="M138" s="55">
        <f t="shared" si="116"/>
        <v>0</v>
      </c>
      <c r="N138" s="55">
        <f t="shared" si="117"/>
        <v>0</v>
      </c>
      <c r="O138" s="55">
        <f t="shared" si="118"/>
        <v>0</v>
      </c>
      <c r="P138" s="55">
        <f t="shared" si="119"/>
        <v>0</v>
      </c>
      <c r="Q138" s="55">
        <f t="shared" si="120"/>
        <v>0</v>
      </c>
      <c r="R138" s="55">
        <f t="shared" si="121"/>
        <v>0</v>
      </c>
      <c r="S138" s="55">
        <f t="shared" si="122"/>
        <v>0</v>
      </c>
      <c r="T138" s="55">
        <f t="shared" si="123"/>
        <v>0</v>
      </c>
      <c r="U138" s="56">
        <f t="shared" si="124"/>
        <v>0</v>
      </c>
      <c r="V138" s="55"/>
      <c r="W138" s="63" t="e">
        <f t="shared" si="110"/>
        <v>#DIV/0!</v>
      </c>
      <c r="X138" s="69">
        <f t="shared" si="71"/>
        <v>0</v>
      </c>
      <c r="Y138" s="55" t="e">
        <f t="shared" si="111"/>
        <v>#DIV/0!</v>
      </c>
      <c r="Z138" s="55">
        <f>RANK(X138,($X$109:$X$122,$X$125:$X$144),0)</f>
        <v>1</v>
      </c>
      <c r="AB138" s="55">
        <f t="shared" si="95"/>
        <v>0</v>
      </c>
      <c r="AC138" s="55">
        <f t="shared" si="96"/>
        <v>0</v>
      </c>
      <c r="AD138" s="55"/>
      <c r="AE138" s="64">
        <v>14</v>
      </c>
      <c r="AF138" s="64"/>
      <c r="AG138" s="57">
        <v>14</v>
      </c>
      <c r="AH138" s="58">
        <f>'advisory roster'!B40</f>
        <v>0</v>
      </c>
      <c r="AI138" s="59" t="s">
        <v>20</v>
      </c>
      <c r="AJ138" s="60">
        <f>'advisory roster'!D40</f>
        <v>0</v>
      </c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5"/>
      <c r="AW138" s="65" t="e">
        <f t="shared" si="112"/>
        <v>#DIV/0!</v>
      </c>
      <c r="AX138" s="26">
        <v>14</v>
      </c>
      <c r="AY138" s="55"/>
      <c r="AZ138" s="55"/>
      <c r="BA138" s="55"/>
      <c r="BC138" s="26">
        <v>14</v>
      </c>
      <c r="BD138" s="55"/>
      <c r="BE138" s="55"/>
      <c r="BF138" s="55"/>
      <c r="BG138" s="55"/>
      <c r="BH138" s="55"/>
      <c r="BI138" s="55"/>
      <c r="BK138" s="26">
        <v>14</v>
      </c>
      <c r="BL138" s="55">
        <f t="shared" si="107"/>
        <v>0</v>
      </c>
      <c r="BM138" s="55"/>
      <c r="BN138" s="55">
        <f t="shared" si="74"/>
        <v>0</v>
      </c>
      <c r="BO138" s="55">
        <f t="shared" si="108"/>
        <v>0</v>
      </c>
      <c r="BP138" s="55"/>
      <c r="BQ138" s="55">
        <f t="shared" si="75"/>
        <v>0</v>
      </c>
      <c r="BR138" s="55">
        <f t="shared" si="97"/>
        <v>0</v>
      </c>
      <c r="BS138" s="55"/>
      <c r="BT138" s="55">
        <f t="shared" si="76"/>
        <v>0</v>
      </c>
      <c r="BU138" s="55">
        <f t="shared" si="98"/>
        <v>0</v>
      </c>
      <c r="BV138" s="55"/>
      <c r="BW138" s="55">
        <f t="shared" si="77"/>
        <v>0</v>
      </c>
      <c r="BX138" s="55">
        <f t="shared" si="99"/>
        <v>0</v>
      </c>
      <c r="BY138" s="55"/>
      <c r="BZ138" s="55">
        <f t="shared" si="78"/>
        <v>0</v>
      </c>
      <c r="CA138" s="55">
        <f t="shared" si="100"/>
        <v>0</v>
      </c>
      <c r="CB138" s="55"/>
      <c r="CC138" s="55">
        <f t="shared" si="79"/>
        <v>0</v>
      </c>
      <c r="CD138" s="55">
        <f t="shared" si="101"/>
        <v>0</v>
      </c>
      <c r="CE138" s="55"/>
      <c r="CF138" s="55">
        <f t="shared" si="80"/>
        <v>0</v>
      </c>
      <c r="CG138" s="55">
        <f t="shared" si="102"/>
        <v>0</v>
      </c>
      <c r="CH138" s="55"/>
      <c r="CI138" s="55">
        <f t="shared" si="81"/>
        <v>0</v>
      </c>
      <c r="CJ138" s="55">
        <f t="shared" si="103"/>
        <v>0</v>
      </c>
      <c r="CK138" s="55"/>
      <c r="CL138" s="55">
        <f t="shared" si="82"/>
        <v>0</v>
      </c>
      <c r="CM138" s="55">
        <f t="shared" si="104"/>
        <v>0</v>
      </c>
      <c r="CN138" s="55"/>
      <c r="CO138" s="55">
        <f t="shared" si="83"/>
        <v>0</v>
      </c>
      <c r="CP138" s="83">
        <f t="shared" si="105"/>
        <v>0</v>
      </c>
      <c r="CQ138" s="84"/>
      <c r="CR138" s="85">
        <f t="shared" si="106"/>
        <v>0</v>
      </c>
      <c r="CS138" s="26">
        <v>14</v>
      </c>
    </row>
    <row r="139" spans="1:97">
      <c r="A139" s="57">
        <v>15</v>
      </c>
      <c r="B139" s="58">
        <f>'advisory roster'!B41</f>
        <v>0</v>
      </c>
      <c r="C139" s="59" t="s">
        <v>20</v>
      </c>
      <c r="D139" s="60">
        <f>'advisory roster'!D41</f>
        <v>0</v>
      </c>
      <c r="E139" s="55" t="s">
        <v>124</v>
      </c>
      <c r="F139" s="61">
        <f t="shared" si="113"/>
        <v>0</v>
      </c>
      <c r="G139" s="62">
        <f>'advisory roster'!AE41</f>
        <v>0</v>
      </c>
      <c r="H139" s="57">
        <f>'advisory roster'!F41</f>
        <v>0</v>
      </c>
      <c r="J139" s="26">
        <v>15</v>
      </c>
      <c r="K139" s="55">
        <f t="shared" si="114"/>
        <v>0</v>
      </c>
      <c r="L139" s="55">
        <f t="shared" si="115"/>
        <v>0</v>
      </c>
      <c r="M139" s="55">
        <f t="shared" si="116"/>
        <v>0</v>
      </c>
      <c r="N139" s="55">
        <f t="shared" si="117"/>
        <v>0</v>
      </c>
      <c r="O139" s="55">
        <f t="shared" si="118"/>
        <v>0</v>
      </c>
      <c r="P139" s="55">
        <f t="shared" si="119"/>
        <v>0</v>
      </c>
      <c r="Q139" s="55">
        <f t="shared" si="120"/>
        <v>0</v>
      </c>
      <c r="R139" s="55">
        <f t="shared" si="121"/>
        <v>0</v>
      </c>
      <c r="S139" s="55">
        <f t="shared" si="122"/>
        <v>0</v>
      </c>
      <c r="T139" s="55">
        <f t="shared" si="123"/>
        <v>0</v>
      </c>
      <c r="U139" s="56">
        <f t="shared" si="124"/>
        <v>0</v>
      </c>
      <c r="V139" s="55"/>
      <c r="W139" s="63" t="e">
        <f t="shared" si="110"/>
        <v>#DIV/0!</v>
      </c>
      <c r="X139" s="69">
        <f t="shared" si="71"/>
        <v>0</v>
      </c>
      <c r="Y139" s="55" t="e">
        <f t="shared" si="111"/>
        <v>#DIV/0!</v>
      </c>
      <c r="Z139" s="55">
        <f>RANK(X139,($X$109:$X$122,$X$125:$X$144),0)</f>
        <v>1</v>
      </c>
      <c r="AB139" s="55">
        <f t="shared" si="95"/>
        <v>0</v>
      </c>
      <c r="AC139" s="55">
        <f t="shared" si="96"/>
        <v>0</v>
      </c>
      <c r="AD139" s="55"/>
      <c r="AE139" s="64">
        <v>15</v>
      </c>
      <c r="AF139" s="64"/>
      <c r="AG139" s="57">
        <v>15</v>
      </c>
      <c r="AH139" s="58">
        <f>'advisory roster'!B41</f>
        <v>0</v>
      </c>
      <c r="AI139" s="59" t="s">
        <v>20</v>
      </c>
      <c r="AJ139" s="60">
        <f>'advisory roster'!D41</f>
        <v>0</v>
      </c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65" t="e">
        <f t="shared" si="112"/>
        <v>#DIV/0!</v>
      </c>
      <c r="AX139" s="26">
        <v>15</v>
      </c>
      <c r="AY139" s="55"/>
      <c r="AZ139" s="55"/>
      <c r="BA139" s="55"/>
      <c r="BC139" s="26">
        <v>15</v>
      </c>
      <c r="BD139" s="55"/>
      <c r="BE139" s="55"/>
      <c r="BF139" s="55"/>
      <c r="BG139" s="55"/>
      <c r="BH139" s="55"/>
      <c r="BI139" s="55"/>
      <c r="BK139" s="26">
        <v>15</v>
      </c>
      <c r="BL139" s="55">
        <f t="shared" si="107"/>
        <v>0</v>
      </c>
      <c r="BM139" s="55"/>
      <c r="BN139" s="55">
        <f t="shared" si="74"/>
        <v>0</v>
      </c>
      <c r="BO139" s="55">
        <f t="shared" si="108"/>
        <v>0</v>
      </c>
      <c r="BP139" s="55"/>
      <c r="BQ139" s="55">
        <f t="shared" si="75"/>
        <v>0</v>
      </c>
      <c r="BR139" s="55">
        <f t="shared" si="97"/>
        <v>0</v>
      </c>
      <c r="BS139" s="55"/>
      <c r="BT139" s="55">
        <f t="shared" si="76"/>
        <v>0</v>
      </c>
      <c r="BU139" s="55">
        <f t="shared" si="98"/>
        <v>0</v>
      </c>
      <c r="BV139" s="55"/>
      <c r="BW139" s="55">
        <f t="shared" si="77"/>
        <v>0</v>
      </c>
      <c r="BX139" s="55">
        <f t="shared" si="99"/>
        <v>0</v>
      </c>
      <c r="BY139" s="55"/>
      <c r="BZ139" s="55">
        <f t="shared" si="78"/>
        <v>0</v>
      </c>
      <c r="CA139" s="55">
        <f t="shared" si="100"/>
        <v>0</v>
      </c>
      <c r="CB139" s="55"/>
      <c r="CC139" s="55">
        <f t="shared" si="79"/>
        <v>0</v>
      </c>
      <c r="CD139" s="55">
        <f t="shared" si="101"/>
        <v>0</v>
      </c>
      <c r="CE139" s="55"/>
      <c r="CF139" s="55">
        <f t="shared" si="80"/>
        <v>0</v>
      </c>
      <c r="CG139" s="55">
        <f t="shared" si="102"/>
        <v>0</v>
      </c>
      <c r="CH139" s="55"/>
      <c r="CI139" s="55">
        <f t="shared" si="81"/>
        <v>0</v>
      </c>
      <c r="CJ139" s="55">
        <f t="shared" si="103"/>
        <v>0</v>
      </c>
      <c r="CK139" s="55"/>
      <c r="CL139" s="55">
        <f t="shared" si="82"/>
        <v>0</v>
      </c>
      <c r="CM139" s="55">
        <f t="shared" si="104"/>
        <v>0</v>
      </c>
      <c r="CN139" s="55"/>
      <c r="CO139" s="55">
        <f t="shared" si="83"/>
        <v>0</v>
      </c>
      <c r="CP139" s="83">
        <f t="shared" si="105"/>
        <v>0</v>
      </c>
      <c r="CQ139" s="84"/>
      <c r="CR139" s="85">
        <f t="shared" si="106"/>
        <v>0</v>
      </c>
      <c r="CS139" s="26">
        <v>15</v>
      </c>
    </row>
    <row r="140" spans="1:97">
      <c r="A140" s="57">
        <v>16</v>
      </c>
      <c r="B140" s="58">
        <f>'advisory roster'!B42</f>
        <v>0</v>
      </c>
      <c r="C140" s="59" t="s">
        <v>51</v>
      </c>
      <c r="D140" s="60">
        <f>'advisory roster'!D42</f>
        <v>0</v>
      </c>
      <c r="E140" s="55" t="s">
        <v>124</v>
      </c>
      <c r="F140" s="61">
        <f t="shared" si="113"/>
        <v>0</v>
      </c>
      <c r="G140" s="62">
        <f>'advisory roster'!AE42</f>
        <v>0</v>
      </c>
      <c r="H140" s="57">
        <f>'advisory roster'!F42</f>
        <v>0</v>
      </c>
      <c r="J140" s="26">
        <v>16</v>
      </c>
      <c r="K140" s="55">
        <f t="shared" si="114"/>
        <v>0</v>
      </c>
      <c r="L140" s="55">
        <f t="shared" si="115"/>
        <v>0</v>
      </c>
      <c r="M140" s="55">
        <f t="shared" si="116"/>
        <v>0</v>
      </c>
      <c r="N140" s="55">
        <f t="shared" si="117"/>
        <v>0</v>
      </c>
      <c r="O140" s="55">
        <f t="shared" si="118"/>
        <v>0</v>
      </c>
      <c r="P140" s="55">
        <f t="shared" si="119"/>
        <v>0</v>
      </c>
      <c r="Q140" s="55">
        <f t="shared" si="120"/>
        <v>0</v>
      </c>
      <c r="R140" s="55">
        <f t="shared" si="121"/>
        <v>0</v>
      </c>
      <c r="S140" s="55">
        <f t="shared" si="122"/>
        <v>0</v>
      </c>
      <c r="T140" s="55">
        <f t="shared" si="123"/>
        <v>0</v>
      </c>
      <c r="U140" s="56">
        <f t="shared" si="124"/>
        <v>0</v>
      </c>
      <c r="V140" s="55"/>
      <c r="W140" s="63" t="e">
        <f t="shared" si="110"/>
        <v>#DIV/0!</v>
      </c>
      <c r="X140" s="69">
        <f t="shared" si="71"/>
        <v>0</v>
      </c>
      <c r="Y140" s="55" t="e">
        <f t="shared" si="111"/>
        <v>#DIV/0!</v>
      </c>
      <c r="Z140" s="55">
        <f>RANK(X140,($X$109:$X$122,$X$125:$X$144),0)</f>
        <v>1</v>
      </c>
      <c r="AB140" s="55">
        <f t="shared" si="95"/>
        <v>0</v>
      </c>
      <c r="AC140" s="55">
        <f t="shared" si="96"/>
        <v>0</v>
      </c>
      <c r="AD140" s="55"/>
      <c r="AE140" s="64">
        <v>16</v>
      </c>
      <c r="AF140" s="64"/>
      <c r="AG140" s="57">
        <v>16</v>
      </c>
      <c r="AH140" s="58">
        <f>'advisory roster'!B42</f>
        <v>0</v>
      </c>
      <c r="AI140" s="59" t="s">
        <v>20</v>
      </c>
      <c r="AJ140" s="60">
        <f>'advisory roster'!D42</f>
        <v>0</v>
      </c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5"/>
      <c r="AW140" s="65" t="e">
        <f t="shared" si="112"/>
        <v>#DIV/0!</v>
      </c>
      <c r="AX140" s="26">
        <v>16</v>
      </c>
      <c r="AY140" s="55"/>
      <c r="AZ140" s="55"/>
      <c r="BA140" s="55"/>
      <c r="BC140" s="26">
        <v>16</v>
      </c>
      <c r="BD140" s="55"/>
      <c r="BE140" s="55"/>
      <c r="BF140" s="55"/>
      <c r="BG140" s="55"/>
      <c r="BH140" s="55"/>
      <c r="BI140" s="55"/>
      <c r="BK140" s="26">
        <v>16</v>
      </c>
      <c r="BL140" s="55">
        <f t="shared" si="107"/>
        <v>0</v>
      </c>
      <c r="BM140" s="55"/>
      <c r="BN140" s="55">
        <f t="shared" si="74"/>
        <v>0</v>
      </c>
      <c r="BO140" s="55">
        <f t="shared" si="108"/>
        <v>0</v>
      </c>
      <c r="BP140" s="55"/>
      <c r="BQ140" s="55">
        <f t="shared" si="75"/>
        <v>0</v>
      </c>
      <c r="BR140" s="55">
        <f t="shared" si="97"/>
        <v>0</v>
      </c>
      <c r="BS140" s="55"/>
      <c r="BT140" s="55">
        <f t="shared" si="76"/>
        <v>0</v>
      </c>
      <c r="BU140" s="55">
        <f t="shared" si="98"/>
        <v>0</v>
      </c>
      <c r="BV140" s="55"/>
      <c r="BW140" s="55">
        <f t="shared" si="77"/>
        <v>0</v>
      </c>
      <c r="BX140" s="55">
        <f t="shared" si="99"/>
        <v>0</v>
      </c>
      <c r="BY140" s="55"/>
      <c r="BZ140" s="55">
        <f t="shared" si="78"/>
        <v>0</v>
      </c>
      <c r="CA140" s="55">
        <f t="shared" si="100"/>
        <v>0</v>
      </c>
      <c r="CB140" s="55"/>
      <c r="CC140" s="55">
        <f t="shared" si="79"/>
        <v>0</v>
      </c>
      <c r="CD140" s="55">
        <f t="shared" si="101"/>
        <v>0</v>
      </c>
      <c r="CE140" s="55"/>
      <c r="CF140" s="55">
        <f t="shared" si="80"/>
        <v>0</v>
      </c>
      <c r="CG140" s="55">
        <f t="shared" si="102"/>
        <v>0</v>
      </c>
      <c r="CH140" s="55"/>
      <c r="CI140" s="55">
        <f t="shared" si="81"/>
        <v>0</v>
      </c>
      <c r="CJ140" s="55">
        <f t="shared" si="103"/>
        <v>0</v>
      </c>
      <c r="CK140" s="55"/>
      <c r="CL140" s="55">
        <f t="shared" si="82"/>
        <v>0</v>
      </c>
      <c r="CM140" s="55">
        <f t="shared" si="104"/>
        <v>0</v>
      </c>
      <c r="CN140" s="55"/>
      <c r="CO140" s="55">
        <f t="shared" si="83"/>
        <v>0</v>
      </c>
      <c r="CP140" s="83">
        <f t="shared" si="105"/>
        <v>0</v>
      </c>
      <c r="CQ140" s="84"/>
      <c r="CR140" s="85">
        <f t="shared" si="106"/>
        <v>0</v>
      </c>
      <c r="CS140" s="26">
        <v>16</v>
      </c>
    </row>
    <row r="141" spans="1:97">
      <c r="A141" s="57">
        <v>17</v>
      </c>
      <c r="B141" s="58">
        <f>'advisory roster'!B43</f>
        <v>0</v>
      </c>
      <c r="C141" s="67" t="s">
        <v>20</v>
      </c>
      <c r="D141" s="60">
        <f>'advisory roster'!D43</f>
        <v>0</v>
      </c>
      <c r="E141" s="55" t="s">
        <v>124</v>
      </c>
      <c r="F141" s="61">
        <f t="shared" si="113"/>
        <v>0</v>
      </c>
      <c r="G141" s="62">
        <f>'advisory roster'!AE43</f>
        <v>0</v>
      </c>
      <c r="H141" s="57">
        <f>'advisory roster'!F43</f>
        <v>0</v>
      </c>
      <c r="J141" s="26">
        <v>17</v>
      </c>
      <c r="K141" s="55">
        <f t="shared" si="114"/>
        <v>0</v>
      </c>
      <c r="L141" s="55">
        <f t="shared" si="115"/>
        <v>0</v>
      </c>
      <c r="M141" s="55">
        <f t="shared" si="116"/>
        <v>0</v>
      </c>
      <c r="N141" s="55">
        <f t="shared" si="117"/>
        <v>0</v>
      </c>
      <c r="O141" s="55">
        <f t="shared" si="118"/>
        <v>0</v>
      </c>
      <c r="P141" s="55">
        <f t="shared" si="119"/>
        <v>0</v>
      </c>
      <c r="Q141" s="55">
        <f t="shared" si="120"/>
        <v>0</v>
      </c>
      <c r="R141" s="55">
        <f t="shared" si="121"/>
        <v>0</v>
      </c>
      <c r="S141" s="55">
        <f t="shared" si="122"/>
        <v>0</v>
      </c>
      <c r="T141" s="55">
        <f t="shared" si="123"/>
        <v>0</v>
      </c>
      <c r="U141" s="56">
        <f t="shared" si="124"/>
        <v>0</v>
      </c>
      <c r="V141" s="55"/>
      <c r="W141" s="63" t="e">
        <f t="shared" si="110"/>
        <v>#DIV/0!</v>
      </c>
      <c r="X141" s="69">
        <f t="shared" si="71"/>
        <v>0</v>
      </c>
      <c r="Y141" s="55" t="e">
        <f t="shared" si="111"/>
        <v>#DIV/0!</v>
      </c>
      <c r="Z141" s="55">
        <f>RANK(X141,($X$109:$X$122,$X$125:$X$144),0)</f>
        <v>1</v>
      </c>
      <c r="AB141" s="55">
        <f t="shared" si="95"/>
        <v>0</v>
      </c>
      <c r="AC141" s="55">
        <f t="shared" si="96"/>
        <v>0</v>
      </c>
      <c r="AD141" s="55"/>
      <c r="AE141" s="64">
        <v>17</v>
      </c>
      <c r="AF141" s="64"/>
      <c r="AG141" s="57">
        <v>17</v>
      </c>
      <c r="AH141" s="58">
        <f>'advisory roster'!B43</f>
        <v>0</v>
      </c>
      <c r="AI141" s="59" t="s">
        <v>20</v>
      </c>
      <c r="AJ141" s="60">
        <f>'advisory roster'!D43</f>
        <v>0</v>
      </c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5"/>
      <c r="AW141" s="65" t="e">
        <f t="shared" si="112"/>
        <v>#DIV/0!</v>
      </c>
      <c r="AX141" s="26">
        <v>17</v>
      </c>
      <c r="AY141" s="55"/>
      <c r="AZ141" s="55"/>
      <c r="BA141" s="55"/>
      <c r="BC141" s="26">
        <v>17</v>
      </c>
      <c r="BD141" s="55"/>
      <c r="BE141" s="55"/>
      <c r="BF141" s="55"/>
      <c r="BG141" s="55"/>
      <c r="BH141" s="55"/>
      <c r="BI141" s="55"/>
      <c r="BK141" s="26">
        <v>17</v>
      </c>
      <c r="BL141" s="55">
        <f t="shared" si="107"/>
        <v>0</v>
      </c>
      <c r="BM141" s="55"/>
      <c r="BN141" s="55">
        <f t="shared" si="74"/>
        <v>0</v>
      </c>
      <c r="BO141" s="55">
        <f t="shared" si="108"/>
        <v>0</v>
      </c>
      <c r="BP141" s="55"/>
      <c r="BQ141" s="55">
        <f t="shared" si="75"/>
        <v>0</v>
      </c>
      <c r="BR141" s="55">
        <f t="shared" si="97"/>
        <v>0</v>
      </c>
      <c r="BS141" s="55"/>
      <c r="BT141" s="55">
        <f t="shared" si="76"/>
        <v>0</v>
      </c>
      <c r="BU141" s="55">
        <f t="shared" si="98"/>
        <v>0</v>
      </c>
      <c r="BV141" s="55"/>
      <c r="BW141" s="55">
        <f t="shared" si="77"/>
        <v>0</v>
      </c>
      <c r="BX141" s="55">
        <f t="shared" si="99"/>
        <v>0</v>
      </c>
      <c r="BY141" s="55"/>
      <c r="BZ141" s="55">
        <f t="shared" si="78"/>
        <v>0</v>
      </c>
      <c r="CA141" s="55">
        <f t="shared" si="100"/>
        <v>0</v>
      </c>
      <c r="CB141" s="55"/>
      <c r="CC141" s="55">
        <f t="shared" si="79"/>
        <v>0</v>
      </c>
      <c r="CD141" s="55">
        <f t="shared" si="101"/>
        <v>0</v>
      </c>
      <c r="CE141" s="55"/>
      <c r="CF141" s="55">
        <f t="shared" si="80"/>
        <v>0</v>
      </c>
      <c r="CG141" s="55">
        <f t="shared" si="102"/>
        <v>0</v>
      </c>
      <c r="CH141" s="55"/>
      <c r="CI141" s="55">
        <f t="shared" si="81"/>
        <v>0</v>
      </c>
      <c r="CJ141" s="55">
        <f t="shared" si="103"/>
        <v>0</v>
      </c>
      <c r="CK141" s="55"/>
      <c r="CL141" s="55">
        <f t="shared" si="82"/>
        <v>0</v>
      </c>
      <c r="CM141" s="55">
        <f t="shared" si="104"/>
        <v>0</v>
      </c>
      <c r="CN141" s="55"/>
      <c r="CO141" s="55">
        <f t="shared" si="83"/>
        <v>0</v>
      </c>
      <c r="CP141" s="83">
        <f t="shared" si="105"/>
        <v>0</v>
      </c>
      <c r="CQ141" s="84"/>
      <c r="CR141" s="85">
        <f t="shared" si="106"/>
        <v>0</v>
      </c>
      <c r="CS141" s="26">
        <v>17</v>
      </c>
    </row>
    <row r="142" spans="1:97">
      <c r="A142" s="57">
        <v>18</v>
      </c>
      <c r="B142" s="58">
        <f>'advisory roster'!B44</f>
        <v>0</v>
      </c>
      <c r="C142" s="59" t="s">
        <v>20</v>
      </c>
      <c r="D142" s="60">
        <f>'advisory roster'!D44</f>
        <v>0</v>
      </c>
      <c r="E142" s="55" t="s">
        <v>124</v>
      </c>
      <c r="F142" s="61">
        <f t="shared" si="113"/>
        <v>0</v>
      </c>
      <c r="G142" s="62">
        <f>'advisory roster'!AE44</f>
        <v>0</v>
      </c>
      <c r="H142" s="57">
        <f>'advisory roster'!F44</f>
        <v>0</v>
      </c>
      <c r="J142" s="26">
        <v>18</v>
      </c>
      <c r="K142" s="55">
        <f t="shared" si="114"/>
        <v>0</v>
      </c>
      <c r="L142" s="55">
        <f t="shared" si="115"/>
        <v>0</v>
      </c>
      <c r="M142" s="55">
        <f t="shared" si="116"/>
        <v>0</v>
      </c>
      <c r="N142" s="55">
        <f t="shared" si="117"/>
        <v>0</v>
      </c>
      <c r="O142" s="55">
        <f t="shared" si="118"/>
        <v>0</v>
      </c>
      <c r="P142" s="55">
        <f t="shared" si="119"/>
        <v>0</v>
      </c>
      <c r="Q142" s="55">
        <f t="shared" si="120"/>
        <v>0</v>
      </c>
      <c r="R142" s="55">
        <f t="shared" si="121"/>
        <v>0</v>
      </c>
      <c r="S142" s="55">
        <f t="shared" si="122"/>
        <v>0</v>
      </c>
      <c r="T142" s="55">
        <f t="shared" si="123"/>
        <v>0</v>
      </c>
      <c r="U142" s="56">
        <f t="shared" si="124"/>
        <v>0</v>
      </c>
      <c r="V142" s="55"/>
      <c r="W142" s="63" t="e">
        <f t="shared" si="110"/>
        <v>#DIV/0!</v>
      </c>
      <c r="X142" s="69">
        <f t="shared" si="71"/>
        <v>0</v>
      </c>
      <c r="Y142" s="55" t="e">
        <f t="shared" si="111"/>
        <v>#DIV/0!</v>
      </c>
      <c r="Z142" s="55">
        <f>RANK(X142,($X$109:$X$122,$X$125:$X$144),0)</f>
        <v>1</v>
      </c>
      <c r="AB142" s="55">
        <f t="shared" si="95"/>
        <v>0</v>
      </c>
      <c r="AC142" s="55">
        <f t="shared" si="96"/>
        <v>0</v>
      </c>
      <c r="AD142" s="55"/>
      <c r="AE142" s="64">
        <v>18</v>
      </c>
      <c r="AF142" s="64"/>
      <c r="AG142" s="57">
        <v>18</v>
      </c>
      <c r="AH142" s="58">
        <f>'advisory roster'!B44</f>
        <v>0</v>
      </c>
      <c r="AI142" s="59" t="s">
        <v>20</v>
      </c>
      <c r="AJ142" s="60">
        <f>'advisory roster'!D44</f>
        <v>0</v>
      </c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5"/>
      <c r="AW142" s="65" t="e">
        <f t="shared" si="112"/>
        <v>#DIV/0!</v>
      </c>
      <c r="AX142" s="26">
        <v>18</v>
      </c>
      <c r="AY142" s="55"/>
      <c r="AZ142" s="55"/>
      <c r="BA142" s="55"/>
      <c r="BC142" s="26">
        <v>18</v>
      </c>
      <c r="BD142" s="55"/>
      <c r="BE142" s="55"/>
      <c r="BF142" s="55"/>
      <c r="BG142" s="55"/>
      <c r="BH142" s="55"/>
      <c r="BI142" s="55"/>
      <c r="BK142" s="26">
        <v>18</v>
      </c>
      <c r="BL142" s="55">
        <f t="shared" si="107"/>
        <v>0</v>
      </c>
      <c r="BM142" s="55"/>
      <c r="BN142" s="55">
        <f t="shared" si="74"/>
        <v>0</v>
      </c>
      <c r="BO142" s="55">
        <f t="shared" si="108"/>
        <v>0</v>
      </c>
      <c r="BP142" s="55"/>
      <c r="BQ142" s="55">
        <f t="shared" si="75"/>
        <v>0</v>
      </c>
      <c r="BR142" s="55">
        <f t="shared" si="97"/>
        <v>0</v>
      </c>
      <c r="BS142" s="55"/>
      <c r="BT142" s="55">
        <f t="shared" si="76"/>
        <v>0</v>
      </c>
      <c r="BU142" s="55">
        <f t="shared" si="98"/>
        <v>0</v>
      </c>
      <c r="BV142" s="55"/>
      <c r="BW142" s="55">
        <f t="shared" si="77"/>
        <v>0</v>
      </c>
      <c r="BX142" s="55">
        <f t="shared" si="99"/>
        <v>0</v>
      </c>
      <c r="BY142" s="55"/>
      <c r="BZ142" s="55">
        <f t="shared" si="78"/>
        <v>0</v>
      </c>
      <c r="CA142" s="55">
        <f t="shared" si="100"/>
        <v>0</v>
      </c>
      <c r="CB142" s="55"/>
      <c r="CC142" s="55">
        <f t="shared" si="79"/>
        <v>0</v>
      </c>
      <c r="CD142" s="55">
        <f t="shared" si="101"/>
        <v>0</v>
      </c>
      <c r="CE142" s="55"/>
      <c r="CF142" s="55">
        <f t="shared" si="80"/>
        <v>0</v>
      </c>
      <c r="CG142" s="55">
        <f t="shared" si="102"/>
        <v>0</v>
      </c>
      <c r="CH142" s="55"/>
      <c r="CI142" s="55">
        <f t="shared" si="81"/>
        <v>0</v>
      </c>
      <c r="CJ142" s="55">
        <f t="shared" si="103"/>
        <v>0</v>
      </c>
      <c r="CK142" s="55"/>
      <c r="CL142" s="55">
        <f t="shared" si="82"/>
        <v>0</v>
      </c>
      <c r="CM142" s="55">
        <f t="shared" si="104"/>
        <v>0</v>
      </c>
      <c r="CN142" s="55"/>
      <c r="CO142" s="55">
        <f t="shared" si="83"/>
        <v>0</v>
      </c>
      <c r="CP142" s="83">
        <f t="shared" si="105"/>
        <v>0</v>
      </c>
      <c r="CQ142" s="84"/>
      <c r="CR142" s="85">
        <f t="shared" si="106"/>
        <v>0</v>
      </c>
      <c r="CS142" s="26">
        <v>18</v>
      </c>
    </row>
    <row r="143" spans="1:97">
      <c r="A143" s="57">
        <v>19</v>
      </c>
      <c r="B143" s="58">
        <f>'advisory roster'!B45</f>
        <v>0</v>
      </c>
      <c r="C143" s="26" t="s">
        <v>20</v>
      </c>
      <c r="D143" s="60">
        <f>'advisory roster'!D45</f>
        <v>0</v>
      </c>
      <c r="E143" s="55" t="s">
        <v>124</v>
      </c>
      <c r="F143" s="61">
        <f t="shared" si="113"/>
        <v>0</v>
      </c>
      <c r="G143" s="62">
        <f>'advisory roster'!AE45</f>
        <v>0</v>
      </c>
      <c r="H143" s="57">
        <f>'advisory roster'!F45</f>
        <v>0</v>
      </c>
      <c r="J143" s="26">
        <v>19</v>
      </c>
      <c r="K143" s="55">
        <f t="shared" si="114"/>
        <v>0</v>
      </c>
      <c r="L143" s="55">
        <f t="shared" si="115"/>
        <v>0</v>
      </c>
      <c r="M143" s="55">
        <f t="shared" si="116"/>
        <v>0</v>
      </c>
      <c r="N143" s="55">
        <f t="shared" si="117"/>
        <v>0</v>
      </c>
      <c r="O143" s="55">
        <f t="shared" si="118"/>
        <v>0</v>
      </c>
      <c r="P143" s="55">
        <f t="shared" si="119"/>
        <v>0</v>
      </c>
      <c r="Q143" s="55">
        <f t="shared" si="120"/>
        <v>0</v>
      </c>
      <c r="R143" s="55">
        <f t="shared" si="121"/>
        <v>0</v>
      </c>
      <c r="S143" s="55">
        <f t="shared" si="122"/>
        <v>0</v>
      </c>
      <c r="T143" s="55">
        <f t="shared" si="123"/>
        <v>0</v>
      </c>
      <c r="U143" s="56">
        <f t="shared" si="124"/>
        <v>0</v>
      </c>
      <c r="V143" s="55"/>
      <c r="W143" s="63" t="e">
        <f t="shared" si="110"/>
        <v>#DIV/0!</v>
      </c>
      <c r="X143" s="69">
        <f t="shared" si="71"/>
        <v>0</v>
      </c>
      <c r="Y143" s="55" t="e">
        <f t="shared" si="111"/>
        <v>#DIV/0!</v>
      </c>
      <c r="Z143" s="55">
        <f>RANK(X143,($X$109:$X$122,$X$125:$X$144),0)</f>
        <v>1</v>
      </c>
      <c r="AB143" s="55">
        <f t="shared" si="95"/>
        <v>0</v>
      </c>
      <c r="AC143" s="55">
        <f t="shared" si="96"/>
        <v>0</v>
      </c>
      <c r="AD143" s="55"/>
      <c r="AE143" s="64">
        <v>19</v>
      </c>
      <c r="AF143" s="64"/>
      <c r="AG143" s="57">
        <v>19</v>
      </c>
      <c r="AH143" s="58">
        <f>'advisory roster'!B45</f>
        <v>0</v>
      </c>
      <c r="AI143" s="59" t="s">
        <v>20</v>
      </c>
      <c r="AJ143" s="60">
        <f>'advisory roster'!D45</f>
        <v>0</v>
      </c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5"/>
      <c r="AW143" s="65" t="e">
        <f t="shared" si="112"/>
        <v>#DIV/0!</v>
      </c>
      <c r="AX143" s="26">
        <v>19</v>
      </c>
      <c r="AY143" s="55"/>
      <c r="AZ143" s="55"/>
      <c r="BA143" s="55"/>
      <c r="BC143" s="26">
        <v>19</v>
      </c>
      <c r="BD143" s="55"/>
      <c r="BE143" s="55"/>
      <c r="BF143" s="55"/>
      <c r="BG143" s="55"/>
      <c r="BH143" s="55"/>
      <c r="BI143" s="55"/>
      <c r="BK143" s="26">
        <v>19</v>
      </c>
      <c r="BL143" s="55">
        <f t="shared" si="107"/>
        <v>0</v>
      </c>
      <c r="BM143" s="55"/>
      <c r="BN143" s="55">
        <f t="shared" si="74"/>
        <v>0</v>
      </c>
      <c r="BO143" s="55">
        <f t="shared" si="108"/>
        <v>0</v>
      </c>
      <c r="BP143" s="55"/>
      <c r="BQ143" s="55">
        <f t="shared" si="75"/>
        <v>0</v>
      </c>
      <c r="BR143" s="55">
        <f t="shared" si="97"/>
        <v>0</v>
      </c>
      <c r="BS143" s="55"/>
      <c r="BT143" s="55">
        <f t="shared" si="76"/>
        <v>0</v>
      </c>
      <c r="BU143" s="55">
        <f t="shared" si="98"/>
        <v>0</v>
      </c>
      <c r="BV143" s="55"/>
      <c r="BW143" s="55">
        <f t="shared" si="77"/>
        <v>0</v>
      </c>
      <c r="BX143" s="55">
        <f t="shared" si="99"/>
        <v>0</v>
      </c>
      <c r="BY143" s="55"/>
      <c r="BZ143" s="55">
        <f t="shared" si="78"/>
        <v>0</v>
      </c>
      <c r="CA143" s="55">
        <f t="shared" si="100"/>
        <v>0</v>
      </c>
      <c r="CB143" s="55"/>
      <c r="CC143" s="55">
        <f t="shared" si="79"/>
        <v>0</v>
      </c>
      <c r="CD143" s="55">
        <f t="shared" si="101"/>
        <v>0</v>
      </c>
      <c r="CE143" s="55"/>
      <c r="CF143" s="55">
        <f t="shared" si="80"/>
        <v>0</v>
      </c>
      <c r="CG143" s="55">
        <f t="shared" si="102"/>
        <v>0</v>
      </c>
      <c r="CH143" s="55"/>
      <c r="CI143" s="55">
        <f t="shared" si="81"/>
        <v>0</v>
      </c>
      <c r="CJ143" s="55">
        <f t="shared" si="103"/>
        <v>0</v>
      </c>
      <c r="CK143" s="55"/>
      <c r="CL143" s="55">
        <f t="shared" si="82"/>
        <v>0</v>
      </c>
      <c r="CM143" s="55">
        <f t="shared" si="104"/>
        <v>0</v>
      </c>
      <c r="CN143" s="55"/>
      <c r="CO143" s="55">
        <f t="shared" si="83"/>
        <v>0</v>
      </c>
      <c r="CP143" s="83">
        <f t="shared" si="105"/>
        <v>0</v>
      </c>
      <c r="CQ143" s="84"/>
      <c r="CR143" s="85">
        <f t="shared" si="106"/>
        <v>0</v>
      </c>
      <c r="CS143" s="26">
        <v>19</v>
      </c>
    </row>
    <row r="144" spans="1:97">
      <c r="A144" s="57">
        <v>20</v>
      </c>
      <c r="B144" s="58">
        <f>'advisory roster'!B46</f>
        <v>0</v>
      </c>
      <c r="C144" s="59" t="s">
        <v>20</v>
      </c>
      <c r="D144" s="60">
        <f>'advisory roster'!D46</f>
        <v>0</v>
      </c>
      <c r="E144" s="55" t="s">
        <v>124</v>
      </c>
      <c r="F144" s="61">
        <f t="shared" si="113"/>
        <v>0</v>
      </c>
      <c r="G144" s="62">
        <f>'advisory roster'!AE46</f>
        <v>0</v>
      </c>
      <c r="H144" s="57">
        <f>'advisory roster'!F46</f>
        <v>0</v>
      </c>
      <c r="J144" s="26">
        <v>20</v>
      </c>
      <c r="K144" s="55">
        <f t="shared" si="114"/>
        <v>0</v>
      </c>
      <c r="L144" s="55">
        <f t="shared" si="115"/>
        <v>0</v>
      </c>
      <c r="M144" s="55">
        <f t="shared" si="116"/>
        <v>0</v>
      </c>
      <c r="N144" s="55">
        <f t="shared" si="117"/>
        <v>0</v>
      </c>
      <c r="O144" s="55">
        <f t="shared" si="118"/>
        <v>0</v>
      </c>
      <c r="P144" s="55">
        <f t="shared" si="119"/>
        <v>0</v>
      </c>
      <c r="Q144" s="55">
        <f t="shared" si="120"/>
        <v>0</v>
      </c>
      <c r="R144" s="55">
        <f t="shared" si="121"/>
        <v>0</v>
      </c>
      <c r="S144" s="55">
        <f t="shared" si="122"/>
        <v>0</v>
      </c>
      <c r="T144" s="55">
        <f t="shared" si="123"/>
        <v>0</v>
      </c>
      <c r="U144" s="56">
        <f t="shared" si="124"/>
        <v>0</v>
      </c>
      <c r="V144" s="55"/>
      <c r="W144" s="63" t="e">
        <f t="shared" si="110"/>
        <v>#DIV/0!</v>
      </c>
      <c r="X144" s="69">
        <f t="shared" si="71"/>
        <v>0</v>
      </c>
      <c r="Y144" s="55" t="e">
        <f t="shared" si="111"/>
        <v>#DIV/0!</v>
      </c>
      <c r="Z144" s="55">
        <f>RANK(X144,($X$109:$X$122,$X$125:$X$144),0)</f>
        <v>1</v>
      </c>
      <c r="AB144" s="55">
        <f t="shared" si="95"/>
        <v>0</v>
      </c>
      <c r="AC144" s="55">
        <f t="shared" si="96"/>
        <v>0</v>
      </c>
      <c r="AD144" s="55"/>
      <c r="AE144" s="64">
        <v>20</v>
      </c>
      <c r="AF144" s="64"/>
      <c r="AG144" s="57">
        <v>20</v>
      </c>
      <c r="AH144" s="58">
        <f>'advisory roster'!B46</f>
        <v>0</v>
      </c>
      <c r="AI144" s="59" t="s">
        <v>20</v>
      </c>
      <c r="AJ144" s="60">
        <f>'advisory roster'!D46</f>
        <v>0</v>
      </c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65" t="e">
        <f t="shared" si="112"/>
        <v>#DIV/0!</v>
      </c>
      <c r="AX144" s="26">
        <v>20</v>
      </c>
      <c r="AY144" s="55"/>
      <c r="AZ144" s="55"/>
      <c r="BA144" s="55"/>
      <c r="BC144" s="26">
        <v>20</v>
      </c>
      <c r="BD144" s="55"/>
      <c r="BE144" s="55"/>
      <c r="BF144" s="55"/>
      <c r="BG144" s="55"/>
      <c r="BH144" s="55"/>
      <c r="BI144" s="55"/>
      <c r="BK144" s="26">
        <v>20</v>
      </c>
      <c r="BL144" s="55">
        <f t="shared" si="107"/>
        <v>0</v>
      </c>
      <c r="BM144" s="55"/>
      <c r="BN144" s="55">
        <f t="shared" si="74"/>
        <v>0</v>
      </c>
      <c r="BO144" s="55">
        <f t="shared" si="108"/>
        <v>0</v>
      </c>
      <c r="BP144" s="55"/>
      <c r="BQ144" s="55">
        <f t="shared" si="75"/>
        <v>0</v>
      </c>
      <c r="BR144" s="55">
        <f t="shared" si="97"/>
        <v>0</v>
      </c>
      <c r="BS144" s="55"/>
      <c r="BT144" s="55">
        <f t="shared" si="76"/>
        <v>0</v>
      </c>
      <c r="BU144" s="55">
        <f t="shared" si="98"/>
        <v>0</v>
      </c>
      <c r="BV144" s="55"/>
      <c r="BW144" s="55">
        <f t="shared" si="77"/>
        <v>0</v>
      </c>
      <c r="BX144" s="55">
        <f t="shared" si="99"/>
        <v>0</v>
      </c>
      <c r="BY144" s="55"/>
      <c r="BZ144" s="55">
        <f t="shared" si="78"/>
        <v>0</v>
      </c>
      <c r="CA144" s="55">
        <f t="shared" si="100"/>
        <v>0</v>
      </c>
      <c r="CB144" s="55"/>
      <c r="CC144" s="55">
        <f t="shared" si="79"/>
        <v>0</v>
      </c>
      <c r="CD144" s="55">
        <f t="shared" si="101"/>
        <v>0</v>
      </c>
      <c r="CE144" s="55"/>
      <c r="CF144" s="55">
        <f t="shared" si="80"/>
        <v>0</v>
      </c>
      <c r="CG144" s="55">
        <f t="shared" si="102"/>
        <v>0</v>
      </c>
      <c r="CH144" s="55"/>
      <c r="CI144" s="55">
        <f t="shared" si="81"/>
        <v>0</v>
      </c>
      <c r="CJ144" s="55">
        <f t="shared" si="103"/>
        <v>0</v>
      </c>
      <c r="CK144" s="55"/>
      <c r="CL144" s="55">
        <f t="shared" si="82"/>
        <v>0</v>
      </c>
      <c r="CM144" s="55">
        <f t="shared" si="104"/>
        <v>0</v>
      </c>
      <c r="CN144" s="55"/>
      <c r="CO144" s="55">
        <f t="shared" si="83"/>
        <v>0</v>
      </c>
      <c r="CP144" s="83">
        <f t="shared" si="105"/>
        <v>0</v>
      </c>
      <c r="CQ144" s="84"/>
      <c r="CR144" s="85">
        <f t="shared" si="106"/>
        <v>0</v>
      </c>
      <c r="CS144" s="26">
        <v>20</v>
      </c>
    </row>
    <row r="151" spans="1:97" ht="18.75">
      <c r="A151" s="142" t="s">
        <v>151</v>
      </c>
      <c r="B151" s="142"/>
      <c r="C151" s="142"/>
      <c r="D151" s="142"/>
      <c r="E151" s="142"/>
      <c r="F151" s="142"/>
      <c r="G151" s="142"/>
      <c r="H151" s="142"/>
      <c r="K151" s="142" t="s">
        <v>71</v>
      </c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25"/>
      <c r="AG151" s="143" t="s">
        <v>72</v>
      </c>
      <c r="AH151" s="143"/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143"/>
    </row>
    <row r="152" spans="1:97" ht="18.75">
      <c r="A152" s="28"/>
      <c r="C152" s="27"/>
      <c r="D152" s="27"/>
      <c r="AG152" s="143" t="s">
        <v>73</v>
      </c>
      <c r="AH152" s="143"/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143"/>
    </row>
    <row r="153" spans="1:97" ht="15.75">
      <c r="B153" s="29" t="s">
        <v>74</v>
      </c>
      <c r="C153" s="30"/>
      <c r="D153" s="30">
        <f>'advisory roster'!B1</f>
        <v>0</v>
      </c>
      <c r="E153" s="144">
        <f>'advisory roster'!E1</f>
        <v>0</v>
      </c>
      <c r="F153" s="144"/>
      <c r="G153" s="30"/>
      <c r="H153" s="29" t="e">
        <f>'advisory roster'!B3:D3</f>
        <v>#VALUE!</v>
      </c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2"/>
      <c r="X153" s="33"/>
      <c r="AG153" s="145" t="s">
        <v>75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BL153" s="40" t="s">
        <v>80</v>
      </c>
      <c r="BM153" s="37"/>
      <c r="BN153" s="39" t="s">
        <v>141</v>
      </c>
    </row>
    <row r="154" spans="1:97" ht="15.75">
      <c r="A154" s="34"/>
      <c r="B154" s="34" t="s">
        <v>76</v>
      </c>
      <c r="C154" s="35"/>
      <c r="D154" s="34" t="s">
        <v>77</v>
      </c>
      <c r="E154" s="147" t="s">
        <v>78</v>
      </c>
      <c r="F154" s="147"/>
      <c r="G154" s="34"/>
      <c r="H154" s="34" t="s">
        <v>79</v>
      </c>
      <c r="I154" s="34"/>
      <c r="K154" s="36" t="s">
        <v>80</v>
      </c>
      <c r="L154" s="37"/>
      <c r="M154" s="38"/>
      <c r="N154" s="34"/>
      <c r="O154" s="39" t="s">
        <v>141</v>
      </c>
      <c r="U154" s="40" t="s">
        <v>82</v>
      </c>
      <c r="V154" s="26"/>
      <c r="W154" s="26"/>
      <c r="X154" s="37"/>
      <c r="Y154" s="39">
        <f>Y4</f>
        <v>0</v>
      </c>
      <c r="Z154" s="39"/>
      <c r="AA154" s="34"/>
      <c r="AE154" s="34"/>
      <c r="AF154" s="34"/>
      <c r="AG154" s="156" t="str">
        <f>AG4</f>
        <v>School Year 2010 - 2011</v>
      </c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34"/>
      <c r="AY154" s="34"/>
      <c r="AZ154" s="34"/>
      <c r="BA154" s="34"/>
      <c r="BB154" s="34"/>
      <c r="BC154" s="120" t="s">
        <v>83</v>
      </c>
      <c r="BD154" s="138"/>
      <c r="BE154" s="138"/>
      <c r="BF154" s="138"/>
      <c r="BG154" s="138"/>
      <c r="BH154" s="138"/>
      <c r="BI154" s="138"/>
    </row>
    <row r="155" spans="1:97" ht="15.75">
      <c r="C155" s="27"/>
      <c r="D155" s="27"/>
      <c r="J155" s="34"/>
      <c r="K155" s="34"/>
      <c r="L155" s="34"/>
      <c r="M155" s="34"/>
      <c r="N155" s="34" t="s">
        <v>87</v>
      </c>
      <c r="O155" s="34" t="s">
        <v>88</v>
      </c>
      <c r="P155" s="34" t="s">
        <v>89</v>
      </c>
      <c r="Q155" s="34" t="s">
        <v>90</v>
      </c>
      <c r="R155" s="34"/>
      <c r="S155" s="34"/>
      <c r="T155" s="34"/>
      <c r="U155" s="34"/>
      <c r="V155" s="34"/>
      <c r="W155" s="34"/>
      <c r="X155" s="34"/>
      <c r="AB155" s="41" t="s">
        <v>91</v>
      </c>
      <c r="AC155" s="41" t="s">
        <v>91</v>
      </c>
      <c r="AD155" s="44" t="s">
        <v>92</v>
      </c>
      <c r="AG155" s="40" t="s">
        <v>80</v>
      </c>
      <c r="AH155" s="37"/>
      <c r="AI155" s="39" t="s">
        <v>141</v>
      </c>
      <c r="AJ155" s="38"/>
      <c r="AK155" s="43"/>
      <c r="AL155" s="43"/>
      <c r="AM155" s="43"/>
      <c r="AN155" s="38"/>
      <c r="AO155" s="38"/>
      <c r="AP155" s="38"/>
      <c r="AQ155" s="38"/>
      <c r="AR155" s="38"/>
      <c r="AS155" s="40" t="s">
        <v>82</v>
      </c>
      <c r="AV155" s="37"/>
      <c r="AW155" s="39">
        <f>Y4</f>
        <v>0</v>
      </c>
      <c r="AY155" s="44" t="s">
        <v>91</v>
      </c>
      <c r="AZ155" s="44" t="s">
        <v>91</v>
      </c>
      <c r="BA155" s="44" t="s">
        <v>92</v>
      </c>
      <c r="BD155" s="149" t="s">
        <v>93</v>
      </c>
      <c r="BE155" s="150"/>
      <c r="BF155" s="149" t="s">
        <v>93</v>
      </c>
      <c r="BG155" s="150"/>
      <c r="BH155" s="149" t="s">
        <v>93</v>
      </c>
      <c r="BI155" s="150"/>
      <c r="BU155" s="27" t="s">
        <v>87</v>
      </c>
      <c r="BX155" s="27" t="s">
        <v>88</v>
      </c>
      <c r="CA155" s="27" t="s">
        <v>89</v>
      </c>
      <c r="CD155" s="27" t="s">
        <v>90</v>
      </c>
    </row>
    <row r="156" spans="1:97">
      <c r="C156" s="27"/>
      <c r="D156" s="27"/>
      <c r="E156" s="165" t="s">
        <v>152</v>
      </c>
      <c r="F156" s="165"/>
      <c r="G156" s="165"/>
      <c r="J156" s="45" t="str">
        <f>J6</f>
        <v>Units</v>
      </c>
      <c r="K156" s="45">
        <f t="shared" ref="K156:X156" si="125">K6</f>
        <v>2</v>
      </c>
      <c r="L156" s="45">
        <f t="shared" si="125"/>
        <v>1</v>
      </c>
      <c r="M156" s="45">
        <f t="shared" si="125"/>
        <v>1</v>
      </c>
      <c r="N156" s="45">
        <f t="shared" si="125"/>
        <v>2</v>
      </c>
      <c r="O156" s="45">
        <f t="shared" si="125"/>
        <v>1</v>
      </c>
      <c r="P156" s="45">
        <f t="shared" si="125"/>
        <v>2</v>
      </c>
      <c r="Q156" s="45">
        <f t="shared" si="125"/>
        <v>1</v>
      </c>
      <c r="R156" s="45">
        <f t="shared" si="125"/>
        <v>1</v>
      </c>
      <c r="S156" s="45">
        <f t="shared" si="125"/>
        <v>1</v>
      </c>
      <c r="T156" s="45">
        <f t="shared" si="125"/>
        <v>1</v>
      </c>
      <c r="U156" s="45">
        <f t="shared" si="125"/>
        <v>1</v>
      </c>
      <c r="V156" s="45">
        <f t="shared" si="125"/>
        <v>0</v>
      </c>
      <c r="W156" s="45"/>
      <c r="X156" s="45">
        <f t="shared" si="125"/>
        <v>14</v>
      </c>
      <c r="Y156" s="45"/>
      <c r="Z156" s="45"/>
      <c r="AB156" s="46" t="s">
        <v>94</v>
      </c>
      <c r="AC156" s="46" t="s">
        <v>94</v>
      </c>
      <c r="AD156" s="48" t="s">
        <v>94</v>
      </c>
      <c r="AJ156" s="45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Y156" s="48" t="s">
        <v>95</v>
      </c>
      <c r="AZ156" s="48" t="s">
        <v>95</v>
      </c>
      <c r="BA156" s="48" t="s">
        <v>95</v>
      </c>
      <c r="BD156" s="151" t="s">
        <v>96</v>
      </c>
      <c r="BE156" s="152"/>
      <c r="BF156" s="151" t="s">
        <v>96</v>
      </c>
      <c r="BG156" s="152"/>
      <c r="BH156" s="151" t="s">
        <v>96</v>
      </c>
      <c r="BI156" s="152"/>
      <c r="BL156" s="146" t="s">
        <v>101</v>
      </c>
      <c r="BM156" s="146"/>
      <c r="BN156" s="146"/>
      <c r="BO156" s="146" t="s">
        <v>102</v>
      </c>
      <c r="BP156" s="146"/>
      <c r="BQ156" s="146"/>
      <c r="BR156" s="146" t="s">
        <v>103</v>
      </c>
      <c r="BS156" s="146"/>
      <c r="BT156" s="146"/>
      <c r="BU156" s="146" t="s">
        <v>104</v>
      </c>
      <c r="BV156" s="146"/>
      <c r="BW156" s="146"/>
      <c r="BX156" s="146" t="s">
        <v>105</v>
      </c>
      <c r="BY156" s="146"/>
      <c r="BZ156" s="146"/>
      <c r="CA156" s="146" t="s">
        <v>106</v>
      </c>
      <c r="CB156" s="146"/>
      <c r="CC156" s="146"/>
      <c r="CD156" s="146" t="s">
        <v>107</v>
      </c>
      <c r="CE156" s="146"/>
      <c r="CF156" s="146"/>
      <c r="CG156" s="146" t="s">
        <v>119</v>
      </c>
      <c r="CH156" s="146"/>
      <c r="CI156" s="146"/>
      <c r="CJ156" s="146" t="s">
        <v>109</v>
      </c>
      <c r="CK156" s="146"/>
      <c r="CL156" s="146"/>
      <c r="CM156" s="146" t="s">
        <v>110</v>
      </c>
      <c r="CN156" s="146"/>
      <c r="CO156" s="146"/>
      <c r="CP156" s="146" t="s">
        <v>111</v>
      </c>
      <c r="CQ156" s="146"/>
      <c r="CR156" s="146"/>
    </row>
    <row r="157" spans="1:97" ht="15">
      <c r="A157" s="49"/>
      <c r="B157" s="50" t="s">
        <v>97</v>
      </c>
      <c r="C157" s="51"/>
      <c r="D157" s="50" t="s">
        <v>98</v>
      </c>
      <c r="E157" s="52" t="s">
        <v>99</v>
      </c>
      <c r="F157" s="52" t="s">
        <v>100</v>
      </c>
      <c r="G157" s="52" t="s">
        <v>5</v>
      </c>
      <c r="H157" s="52" t="s">
        <v>9</v>
      </c>
      <c r="J157" s="45" t="str">
        <f>J7</f>
        <v>Subjects</v>
      </c>
      <c r="K157" s="45" t="str">
        <f t="shared" ref="K157:Y157" si="126">K7</f>
        <v>Eng</v>
      </c>
      <c r="L157" s="45" t="str">
        <f t="shared" si="126"/>
        <v>Fil</v>
      </c>
      <c r="M157" s="45" t="str">
        <f t="shared" si="126"/>
        <v>SS</v>
      </c>
      <c r="N157" s="45" t="str">
        <f t="shared" si="126"/>
        <v>Math 3.0</v>
      </c>
      <c r="O157" s="45" t="str">
        <f t="shared" si="126"/>
        <v>Math 3.1</v>
      </c>
      <c r="P157" s="45" t="str">
        <f t="shared" si="126"/>
        <v>Sci 3.0</v>
      </c>
      <c r="Q157" s="45" t="str">
        <f t="shared" si="126"/>
        <v>Sci 3.1</v>
      </c>
      <c r="R157" s="45" t="str">
        <f t="shared" si="126"/>
        <v>Res 1</v>
      </c>
      <c r="S157" s="45" t="str">
        <f t="shared" si="126"/>
        <v>IT 3</v>
      </c>
      <c r="T157" s="45" t="str">
        <f t="shared" si="126"/>
        <v>TLE 3</v>
      </c>
      <c r="U157" s="45" t="str">
        <f t="shared" si="126"/>
        <v>MAPEH</v>
      </c>
      <c r="V157" s="45" t="str">
        <f t="shared" si="126"/>
        <v>HRA</v>
      </c>
      <c r="W157" s="45" t="str">
        <f t="shared" si="126"/>
        <v>Char</v>
      </c>
      <c r="X157" s="45" t="str">
        <f t="shared" si="126"/>
        <v>GPA</v>
      </c>
      <c r="Y157" s="45" t="str">
        <f t="shared" si="126"/>
        <v>REMARKS</v>
      </c>
      <c r="Z157" s="45" t="s">
        <v>158</v>
      </c>
      <c r="AB157" s="54" t="s">
        <v>142</v>
      </c>
      <c r="AC157" s="54" t="s">
        <v>143</v>
      </c>
      <c r="AD157" s="55" t="s">
        <v>144</v>
      </c>
      <c r="AF157" s="26" t="s">
        <v>145</v>
      </c>
      <c r="AG157" s="49"/>
      <c r="AH157" s="50" t="s">
        <v>97</v>
      </c>
      <c r="AI157" s="51"/>
      <c r="AJ157" s="50" t="s">
        <v>98</v>
      </c>
      <c r="AK157" s="54" t="s">
        <v>101</v>
      </c>
      <c r="AL157" s="54" t="s">
        <v>102</v>
      </c>
      <c r="AM157" s="54" t="s">
        <v>103</v>
      </c>
      <c r="AN157" s="54" t="s">
        <v>104</v>
      </c>
      <c r="AO157" s="54" t="s">
        <v>105</v>
      </c>
      <c r="AP157" s="54" t="s">
        <v>106</v>
      </c>
      <c r="AQ157" s="54" t="s">
        <v>107</v>
      </c>
      <c r="AR157" s="54" t="s">
        <v>119</v>
      </c>
      <c r="AS157" s="54" t="s">
        <v>109</v>
      </c>
      <c r="AT157" s="54" t="s">
        <v>110</v>
      </c>
      <c r="AU157" s="54" t="s">
        <v>111</v>
      </c>
      <c r="AV157" s="54"/>
      <c r="AW157" s="54" t="s">
        <v>120</v>
      </c>
      <c r="AY157" s="54" t="s">
        <v>142</v>
      </c>
      <c r="AZ157" s="54" t="s">
        <v>143</v>
      </c>
      <c r="BA157" s="54" t="s">
        <v>144</v>
      </c>
      <c r="BD157" s="146" t="s">
        <v>142</v>
      </c>
      <c r="BE157" s="146"/>
      <c r="BF157" s="146" t="s">
        <v>143</v>
      </c>
      <c r="BG157" s="146"/>
      <c r="BH157" s="146" t="s">
        <v>144</v>
      </c>
      <c r="BI157" s="146"/>
      <c r="BL157" s="55" t="s">
        <v>134</v>
      </c>
      <c r="BM157" s="55" t="s">
        <v>135</v>
      </c>
      <c r="BN157" s="55" t="s">
        <v>136</v>
      </c>
      <c r="BO157" s="55" t="s">
        <v>134</v>
      </c>
      <c r="BP157" s="55" t="s">
        <v>135</v>
      </c>
      <c r="BQ157" s="55" t="s">
        <v>136</v>
      </c>
      <c r="BR157" s="55" t="s">
        <v>134</v>
      </c>
      <c r="BS157" s="55" t="s">
        <v>135</v>
      </c>
      <c r="BT157" s="55" t="s">
        <v>136</v>
      </c>
      <c r="BU157" s="55" t="s">
        <v>134</v>
      </c>
      <c r="BV157" s="55" t="s">
        <v>135</v>
      </c>
      <c r="BW157" s="55" t="s">
        <v>136</v>
      </c>
      <c r="BX157" s="55" t="s">
        <v>134</v>
      </c>
      <c r="BY157" s="55" t="s">
        <v>135</v>
      </c>
      <c r="BZ157" s="55" t="s">
        <v>136</v>
      </c>
      <c r="CA157" s="55" t="s">
        <v>134</v>
      </c>
      <c r="CB157" s="55" t="s">
        <v>135</v>
      </c>
      <c r="CC157" s="55" t="s">
        <v>136</v>
      </c>
      <c r="CD157" s="55" t="s">
        <v>134</v>
      </c>
      <c r="CE157" s="55" t="s">
        <v>135</v>
      </c>
      <c r="CF157" s="55" t="s">
        <v>136</v>
      </c>
      <c r="CG157" s="55" t="s">
        <v>134</v>
      </c>
      <c r="CH157" s="55" t="s">
        <v>135</v>
      </c>
      <c r="CI157" s="55" t="s">
        <v>136</v>
      </c>
      <c r="CJ157" s="55" t="s">
        <v>134</v>
      </c>
      <c r="CK157" s="55" t="s">
        <v>135</v>
      </c>
      <c r="CL157" s="55" t="s">
        <v>136</v>
      </c>
      <c r="CM157" s="55" t="s">
        <v>134</v>
      </c>
      <c r="CN157" s="55" t="s">
        <v>135</v>
      </c>
      <c r="CO157" s="55" t="s">
        <v>136</v>
      </c>
      <c r="CP157" s="55" t="s">
        <v>134</v>
      </c>
      <c r="CQ157" s="55" t="s">
        <v>135</v>
      </c>
      <c r="CR157" s="55" t="s">
        <v>136</v>
      </c>
    </row>
    <row r="158" spans="1:97" ht="15">
      <c r="A158" s="139" t="s">
        <v>12</v>
      </c>
      <c r="B158" s="140"/>
      <c r="C158" s="140"/>
      <c r="D158" s="141"/>
      <c r="E158" s="52"/>
      <c r="F158" s="52"/>
      <c r="G158" s="52"/>
      <c r="H158" s="52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B158" s="55">
        <f>AY158</f>
        <v>0</v>
      </c>
      <c r="AC158" s="55">
        <f t="shared" ref="AC158:AD158" si="127">AZ158</f>
        <v>0</v>
      </c>
      <c r="AD158" s="55">
        <f t="shared" si="127"/>
        <v>0</v>
      </c>
      <c r="AF158" s="27">
        <f>AB8+AC8+AB58+AC58+AD58+AB108+AC108+AB158+AC158+AD158</f>
        <v>0</v>
      </c>
      <c r="AG158" s="139" t="s">
        <v>12</v>
      </c>
      <c r="AH158" s="140"/>
      <c r="AI158" s="140"/>
      <c r="AJ158" s="141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5"/>
      <c r="AV158" s="55"/>
      <c r="AW158" s="55"/>
      <c r="AY158" s="117"/>
      <c r="AZ158" s="117"/>
      <c r="BA158" s="117"/>
      <c r="BD158" s="48" t="s">
        <v>121</v>
      </c>
      <c r="BE158" s="55" t="s">
        <v>122</v>
      </c>
      <c r="BF158" s="55" t="s">
        <v>121</v>
      </c>
      <c r="BG158" s="55" t="s">
        <v>122</v>
      </c>
      <c r="BH158" s="55" t="s">
        <v>121</v>
      </c>
      <c r="BI158" s="55" t="s">
        <v>122</v>
      </c>
      <c r="BL158" s="55">
        <v>100</v>
      </c>
      <c r="BM158" s="55">
        <v>100</v>
      </c>
      <c r="BN158" s="55">
        <f>ROUND(BL158*1/3+BM158*2/3,0)</f>
        <v>100</v>
      </c>
      <c r="BO158" s="55">
        <v>100</v>
      </c>
      <c r="BP158" s="55">
        <v>100</v>
      </c>
      <c r="BQ158" s="55">
        <f>ROUND(BO158*1/3+BP158*2/3,0)</f>
        <v>100</v>
      </c>
      <c r="BR158" s="55">
        <v>100</v>
      </c>
      <c r="BS158" s="55">
        <v>100</v>
      </c>
      <c r="BT158" s="55">
        <f>ROUND(BR158*1/3+BS158*2/3,0)</f>
        <v>100</v>
      </c>
      <c r="BU158" s="55">
        <v>100</v>
      </c>
      <c r="BV158" s="55">
        <v>100</v>
      </c>
      <c r="BW158" s="55">
        <f>ROUND(BU158*1/3+BV158*2/3,0)</f>
        <v>100</v>
      </c>
      <c r="BX158" s="55">
        <v>100</v>
      </c>
      <c r="BY158" s="55">
        <v>100</v>
      </c>
      <c r="BZ158" s="55">
        <f>ROUND(BX158*1/3+BY158*2/3,0)</f>
        <v>100</v>
      </c>
      <c r="CA158" s="55">
        <v>100</v>
      </c>
      <c r="CB158" s="55">
        <v>100</v>
      </c>
      <c r="CC158" s="55">
        <f>ROUND(CA158*1/3+CB158*2/3,0)</f>
        <v>100</v>
      </c>
      <c r="CD158" s="55">
        <v>100</v>
      </c>
      <c r="CE158" s="55">
        <v>100</v>
      </c>
      <c r="CF158" s="55">
        <f>ROUND(CD158*1/3+CE158*2/3,0)</f>
        <v>100</v>
      </c>
      <c r="CG158" s="55">
        <v>100</v>
      </c>
      <c r="CH158" s="55">
        <v>100</v>
      </c>
      <c r="CI158" s="55">
        <f>ROUND(CG158*1/3+CH158*2/3,0)</f>
        <v>100</v>
      </c>
      <c r="CJ158" s="55">
        <v>100</v>
      </c>
      <c r="CK158" s="55">
        <v>100</v>
      </c>
      <c r="CL158" s="55">
        <f>ROUND(CJ158*1/3+CK158*2/3,0)</f>
        <v>100</v>
      </c>
      <c r="CM158" s="55">
        <v>100</v>
      </c>
      <c r="CN158" s="55">
        <v>100</v>
      </c>
      <c r="CO158" s="55">
        <f>ROUND(CM158*1/3+CN158*2/3,0)</f>
        <v>100</v>
      </c>
      <c r="CP158" s="55">
        <v>100</v>
      </c>
      <c r="CQ158" s="55">
        <v>100</v>
      </c>
      <c r="CR158" s="55">
        <f>ROUND(CP158*1/3+CQ158*2/3,0)</f>
        <v>100</v>
      </c>
    </row>
    <row r="159" spans="1:97">
      <c r="A159" s="57">
        <v>1</v>
      </c>
      <c r="B159" s="58">
        <f>'advisory roster'!B6</f>
        <v>0</v>
      </c>
      <c r="C159" s="59" t="s">
        <v>20</v>
      </c>
      <c r="D159" s="60">
        <f>'advisory roster'!D6</f>
        <v>0</v>
      </c>
      <c r="E159" s="55" t="s">
        <v>123</v>
      </c>
      <c r="F159" s="61">
        <f>F9 +3/4</f>
        <v>0.75</v>
      </c>
      <c r="G159" s="62">
        <f>'advisory roster'!AE6</f>
        <v>0</v>
      </c>
      <c r="H159" s="57">
        <f>'advisory roster'!F6</f>
        <v>0</v>
      </c>
      <c r="J159" s="26">
        <v>1</v>
      </c>
      <c r="K159" s="55">
        <f>BN159</f>
        <v>0</v>
      </c>
      <c r="L159" s="55">
        <f>BQ159</f>
        <v>0</v>
      </c>
      <c r="M159" s="55">
        <f>BT159</f>
        <v>0</v>
      </c>
      <c r="N159" s="55">
        <f>BW159</f>
        <v>0</v>
      </c>
      <c r="O159" s="55">
        <f>BZ159</f>
        <v>0</v>
      </c>
      <c r="P159" s="55">
        <f>CC159</f>
        <v>0</v>
      </c>
      <c r="Q159" s="55">
        <f>CF159</f>
        <v>0</v>
      </c>
      <c r="R159" s="55">
        <f>CI159</f>
        <v>0</v>
      </c>
      <c r="S159" s="55">
        <f>CL159</f>
        <v>0</v>
      </c>
      <c r="T159" s="55">
        <f>CO159</f>
        <v>0</v>
      </c>
      <c r="U159" s="54">
        <f>CR159</f>
        <v>0</v>
      </c>
      <c r="V159" s="55"/>
      <c r="W159" s="63" t="e">
        <f t="shared" ref="W159:W172" si="128">AW159</f>
        <v>#DIV/0!</v>
      </c>
      <c r="X159" s="69">
        <f t="shared" ref="X159:X172" si="129">(K159*2+L159+M159+N159*2+O159+P159*2+Q159+R159+S159+T159+U159)/14</f>
        <v>0</v>
      </c>
      <c r="Y159" s="55" t="e">
        <f t="shared" ref="Y159:Y194" si="130">IF(AND(MIN(K159:U159)&gt;84.99,W159&gt;84.99),IF(X159&gt;93,"1st Honor", IF(AND(X159&gt;88.99,X159&lt;93),"2nd Honor",IF(AND(X159&gt;84.99,X159&lt;89),"3rd Honors",""))))</f>
        <v>#DIV/0!</v>
      </c>
      <c r="Z159" s="55">
        <f>RANK(X159,($X$159:$X$172,$X$175:$X$194),0)</f>
        <v>1</v>
      </c>
      <c r="AB159" s="55">
        <f>$AB$158-AY159</f>
        <v>0</v>
      </c>
      <c r="AC159" s="55">
        <f>$AC$158-AZ159</f>
        <v>0</v>
      </c>
      <c r="AD159" s="55">
        <f>$AD$158-BA159</f>
        <v>0</v>
      </c>
      <c r="AE159" s="64">
        <v>1</v>
      </c>
      <c r="AF159" s="27">
        <f t="shared" ref="AF159:AF194" si="131">AB9+AC9+AB59+AC59+AD59+AB109+AC109+AB159+AC159+AD159</f>
        <v>0</v>
      </c>
      <c r="AG159" s="57">
        <v>1</v>
      </c>
      <c r="AH159" s="58"/>
      <c r="AI159" s="59" t="s">
        <v>20</v>
      </c>
      <c r="AJ159" s="60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5"/>
      <c r="AV159" s="55"/>
      <c r="AW159" s="65" t="e">
        <f t="shared" ref="AW159:AW172" si="132">AVERAGE(AK159:AU159)</f>
        <v>#DIV/0!</v>
      </c>
      <c r="AX159" s="26">
        <v>1</v>
      </c>
      <c r="AY159" s="55"/>
      <c r="AZ159" s="55"/>
      <c r="BA159" s="55"/>
      <c r="BC159" s="26">
        <v>1</v>
      </c>
      <c r="BD159" s="55"/>
      <c r="BE159" s="55"/>
      <c r="BF159" s="55"/>
      <c r="BG159" s="55"/>
      <c r="BH159" s="55"/>
      <c r="BI159" s="55"/>
      <c r="BK159" s="26">
        <v>1</v>
      </c>
      <c r="BL159" s="55">
        <f>K109</f>
        <v>0</v>
      </c>
      <c r="BM159" s="55"/>
      <c r="BN159" s="55">
        <f t="shared" ref="BN159:BN194" si="133">ROUND(BL159*1/3+BM159*2/3,0)</f>
        <v>0</v>
      </c>
      <c r="BO159" s="55">
        <f>L109</f>
        <v>0</v>
      </c>
      <c r="BP159" s="55"/>
      <c r="BQ159" s="55">
        <f t="shared" ref="BQ159:BQ194" si="134">ROUND(BO159*1/3+BP159*2/3,0)</f>
        <v>0</v>
      </c>
      <c r="BR159" s="55">
        <f>M109</f>
        <v>0</v>
      </c>
      <c r="BS159" s="55"/>
      <c r="BT159" s="55">
        <f t="shared" ref="BT159:BT194" si="135">ROUND(BR159*1/3+BS159*2/3,0)</f>
        <v>0</v>
      </c>
      <c r="BU159" s="55">
        <f>N109</f>
        <v>0</v>
      </c>
      <c r="BV159" s="55"/>
      <c r="BW159" s="55">
        <f t="shared" ref="BW159:BW194" si="136">ROUND(BU159*1/3+BV159*2/3,0)</f>
        <v>0</v>
      </c>
      <c r="BX159" s="55">
        <f>O109</f>
        <v>0</v>
      </c>
      <c r="BY159" s="55"/>
      <c r="BZ159" s="55">
        <f t="shared" ref="BZ159:BZ194" si="137">ROUND(BX159*1/3+BY159*2/3,0)</f>
        <v>0</v>
      </c>
      <c r="CA159" s="55">
        <f>P109</f>
        <v>0</v>
      </c>
      <c r="CB159" s="55"/>
      <c r="CC159" s="55">
        <f t="shared" ref="CC159:CC194" si="138">ROUND(CA159*1/3+CB159*2/3,0)</f>
        <v>0</v>
      </c>
      <c r="CD159" s="55">
        <f>Q109</f>
        <v>0</v>
      </c>
      <c r="CE159" s="55"/>
      <c r="CF159" s="55">
        <f t="shared" ref="CF159:CF194" si="139">ROUND(CD159*1/3+CE159*2/3,0)</f>
        <v>0</v>
      </c>
      <c r="CG159" s="55">
        <f>R109</f>
        <v>0</v>
      </c>
      <c r="CH159" s="55"/>
      <c r="CI159" s="55">
        <f t="shared" ref="CI159:CI194" si="140">ROUND(CG159*1/3+CH159*2/3,0)</f>
        <v>0</v>
      </c>
      <c r="CJ159" s="55">
        <f>S109</f>
        <v>0</v>
      </c>
      <c r="CK159" s="55"/>
      <c r="CL159" s="55">
        <f t="shared" ref="CL159:CL194" si="141">ROUND(CJ159*1/3+CK159*2/3,0)</f>
        <v>0</v>
      </c>
      <c r="CM159" s="55">
        <f>T109</f>
        <v>0</v>
      </c>
      <c r="CN159" s="55"/>
      <c r="CO159" s="55">
        <f>ROUND(CM159*1/3+CN159*2/3,0)</f>
        <v>0</v>
      </c>
      <c r="CP159" s="55">
        <f t="shared" ref="CP159:CP172" si="142">U109</f>
        <v>0</v>
      </c>
      <c r="CQ159" s="55"/>
      <c r="CR159" s="55">
        <f>ROUND(CP159*1/3+CQ159*2/3,0)</f>
        <v>0</v>
      </c>
      <c r="CS159" s="26">
        <v>1</v>
      </c>
    </row>
    <row r="160" spans="1:97">
      <c r="A160" s="57">
        <v>2</v>
      </c>
      <c r="B160" s="58">
        <f>'advisory roster'!B7</f>
        <v>0</v>
      </c>
      <c r="C160" s="67" t="s">
        <v>20</v>
      </c>
      <c r="D160" s="60">
        <f>'advisory roster'!D7</f>
        <v>0</v>
      </c>
      <c r="E160" s="55" t="s">
        <v>123</v>
      </c>
      <c r="F160" s="61">
        <f t="shared" ref="F160:F172" si="143">F10 +3/4</f>
        <v>0.75</v>
      </c>
      <c r="G160" s="62">
        <f>'advisory roster'!AE7</f>
        <v>0</v>
      </c>
      <c r="H160" s="57">
        <f>'advisory roster'!F7</f>
        <v>0</v>
      </c>
      <c r="J160" s="26">
        <v>2</v>
      </c>
      <c r="K160" s="55">
        <f t="shared" ref="K160:K172" si="144">BN160</f>
        <v>0</v>
      </c>
      <c r="L160" s="55">
        <f t="shared" ref="L160:L172" si="145">BQ160</f>
        <v>0</v>
      </c>
      <c r="M160" s="55">
        <f t="shared" ref="M160:M172" si="146">BT160</f>
        <v>0</v>
      </c>
      <c r="N160" s="55">
        <f t="shared" ref="N160:N172" si="147">BW160</f>
        <v>0</v>
      </c>
      <c r="O160" s="55">
        <f t="shared" ref="O160:O172" si="148">BZ160</f>
        <v>0</v>
      </c>
      <c r="P160" s="55">
        <f t="shared" ref="P160:P172" si="149">CC160</f>
        <v>0</v>
      </c>
      <c r="Q160" s="55">
        <f t="shared" ref="Q160:Q172" si="150">CF160</f>
        <v>0</v>
      </c>
      <c r="R160" s="55">
        <f t="shared" ref="R160:R172" si="151">CI160</f>
        <v>0</v>
      </c>
      <c r="S160" s="55">
        <f t="shared" ref="S160:S172" si="152">CL160</f>
        <v>0</v>
      </c>
      <c r="T160" s="55">
        <f t="shared" ref="T160:T172" si="153">CO160</f>
        <v>0</v>
      </c>
      <c r="U160" s="56">
        <f t="shared" ref="U160:U172" si="154">CR160</f>
        <v>0</v>
      </c>
      <c r="V160" s="55"/>
      <c r="W160" s="63" t="e">
        <f t="shared" si="128"/>
        <v>#DIV/0!</v>
      </c>
      <c r="X160" s="69">
        <f t="shared" si="129"/>
        <v>0</v>
      </c>
      <c r="Y160" s="55" t="e">
        <f t="shared" si="130"/>
        <v>#DIV/0!</v>
      </c>
      <c r="Z160" s="55">
        <f>RANK(X160,($X$159:$X$172,$X$175:$X$194),0)</f>
        <v>1</v>
      </c>
      <c r="AB160" s="55">
        <f t="shared" ref="AB160:AB194" si="155">$AB$158-AY160</f>
        <v>0</v>
      </c>
      <c r="AC160" s="55">
        <f t="shared" ref="AC160:AC194" si="156">$AC$158-AZ160</f>
        <v>0</v>
      </c>
      <c r="AD160" s="55">
        <f t="shared" ref="AD160:AD194" si="157">$AD$158-BA160</f>
        <v>0</v>
      </c>
      <c r="AE160" s="64">
        <v>2</v>
      </c>
      <c r="AF160" s="27">
        <f t="shared" si="131"/>
        <v>0</v>
      </c>
      <c r="AG160" s="57">
        <v>2</v>
      </c>
      <c r="AH160" s="66"/>
      <c r="AI160" s="67" t="s">
        <v>20</v>
      </c>
      <c r="AJ160" s="68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5"/>
      <c r="AW160" s="65" t="e">
        <f t="shared" si="132"/>
        <v>#DIV/0!</v>
      </c>
      <c r="AX160" s="26">
        <v>2</v>
      </c>
      <c r="AY160" s="55"/>
      <c r="AZ160" s="55"/>
      <c r="BA160" s="55"/>
      <c r="BC160" s="26">
        <v>2</v>
      </c>
      <c r="BD160" s="55"/>
      <c r="BE160" s="55"/>
      <c r="BF160" s="55"/>
      <c r="BG160" s="55"/>
      <c r="BH160" s="55"/>
      <c r="BI160" s="55"/>
      <c r="BK160" s="26">
        <v>2</v>
      </c>
      <c r="BL160" s="55">
        <f>K110</f>
        <v>0</v>
      </c>
      <c r="BM160" s="55"/>
      <c r="BN160" s="55">
        <f t="shared" si="133"/>
        <v>0</v>
      </c>
      <c r="BO160" s="55">
        <f>L110</f>
        <v>0</v>
      </c>
      <c r="BP160" s="55"/>
      <c r="BQ160" s="55">
        <f t="shared" si="134"/>
        <v>0</v>
      </c>
      <c r="BR160" s="55">
        <f t="shared" ref="BR160:BR194" si="158">M110</f>
        <v>0</v>
      </c>
      <c r="BS160" s="55"/>
      <c r="BT160" s="55">
        <f t="shared" si="135"/>
        <v>0</v>
      </c>
      <c r="BU160" s="55">
        <f t="shared" ref="BU160:BU194" si="159">N110</f>
        <v>0</v>
      </c>
      <c r="BV160" s="55"/>
      <c r="BW160" s="55">
        <f t="shared" si="136"/>
        <v>0</v>
      </c>
      <c r="BX160" s="55">
        <f t="shared" ref="BX160:BX194" si="160">O110</f>
        <v>0</v>
      </c>
      <c r="BY160" s="55"/>
      <c r="BZ160" s="55">
        <f t="shared" si="137"/>
        <v>0</v>
      </c>
      <c r="CA160" s="55">
        <f t="shared" ref="CA160:CA194" si="161">P110</f>
        <v>0</v>
      </c>
      <c r="CB160" s="55"/>
      <c r="CC160" s="55">
        <f t="shared" si="138"/>
        <v>0</v>
      </c>
      <c r="CD160" s="55">
        <f t="shared" ref="CD160:CD194" si="162">Q110</f>
        <v>0</v>
      </c>
      <c r="CE160" s="55"/>
      <c r="CF160" s="55">
        <f t="shared" si="139"/>
        <v>0</v>
      </c>
      <c r="CG160" s="55">
        <f t="shared" ref="CG160:CG194" si="163">R110</f>
        <v>0</v>
      </c>
      <c r="CH160" s="55"/>
      <c r="CI160" s="55">
        <f t="shared" si="140"/>
        <v>0</v>
      </c>
      <c r="CJ160" s="55">
        <f t="shared" ref="CJ160:CJ194" si="164">S110</f>
        <v>0</v>
      </c>
      <c r="CK160" s="55"/>
      <c r="CL160" s="55">
        <f t="shared" si="141"/>
        <v>0</v>
      </c>
      <c r="CM160" s="55">
        <f t="shared" ref="CM160:CM194" si="165">T110</f>
        <v>0</v>
      </c>
      <c r="CN160" s="55"/>
      <c r="CO160" s="55">
        <f t="shared" ref="CO160:CO194" si="166">ROUND(CM160*1/3+CN160*2/3,0)</f>
        <v>0</v>
      </c>
      <c r="CP160" s="55">
        <f t="shared" si="142"/>
        <v>0</v>
      </c>
      <c r="CQ160" s="55"/>
      <c r="CR160" s="55">
        <f t="shared" ref="CR160:CR194" si="167">ROUND(CP160*1/3+CQ160*2/3,0)</f>
        <v>0</v>
      </c>
      <c r="CS160" s="26">
        <v>2</v>
      </c>
    </row>
    <row r="161" spans="1:97">
      <c r="A161" s="57">
        <v>3</v>
      </c>
      <c r="B161" s="58">
        <f>'advisory roster'!B8</f>
        <v>0</v>
      </c>
      <c r="C161" s="59" t="s">
        <v>20</v>
      </c>
      <c r="D161" s="60">
        <f>'advisory roster'!D8</f>
        <v>0</v>
      </c>
      <c r="E161" s="55" t="s">
        <v>123</v>
      </c>
      <c r="F161" s="61">
        <f t="shared" si="143"/>
        <v>0.75</v>
      </c>
      <c r="G161" s="62">
        <f>'advisory roster'!AE8</f>
        <v>0</v>
      </c>
      <c r="H161" s="57">
        <f>'advisory roster'!F8</f>
        <v>0</v>
      </c>
      <c r="J161" s="26">
        <v>3</v>
      </c>
      <c r="K161" s="55">
        <f t="shared" si="144"/>
        <v>0</v>
      </c>
      <c r="L161" s="55">
        <f t="shared" si="145"/>
        <v>0</v>
      </c>
      <c r="M161" s="55">
        <f t="shared" si="146"/>
        <v>0</v>
      </c>
      <c r="N161" s="55">
        <f t="shared" si="147"/>
        <v>0</v>
      </c>
      <c r="O161" s="55">
        <f t="shared" si="148"/>
        <v>0</v>
      </c>
      <c r="P161" s="55">
        <f t="shared" si="149"/>
        <v>0</v>
      </c>
      <c r="Q161" s="55">
        <f t="shared" si="150"/>
        <v>0</v>
      </c>
      <c r="R161" s="55">
        <f t="shared" si="151"/>
        <v>0</v>
      </c>
      <c r="S161" s="55">
        <f t="shared" si="152"/>
        <v>0</v>
      </c>
      <c r="T161" s="55">
        <f t="shared" si="153"/>
        <v>0</v>
      </c>
      <c r="U161" s="56">
        <f t="shared" si="154"/>
        <v>0</v>
      </c>
      <c r="V161" s="55"/>
      <c r="W161" s="63" t="e">
        <f t="shared" si="128"/>
        <v>#DIV/0!</v>
      </c>
      <c r="X161" s="69">
        <f t="shared" si="129"/>
        <v>0</v>
      </c>
      <c r="Y161" s="55" t="e">
        <f t="shared" si="130"/>
        <v>#DIV/0!</v>
      </c>
      <c r="Z161" s="55">
        <f>RANK(X161,($X$159:$X$172,$X$175:$X$194),0)</f>
        <v>1</v>
      </c>
      <c r="AB161" s="55">
        <f t="shared" si="155"/>
        <v>0</v>
      </c>
      <c r="AC161" s="55">
        <f t="shared" si="156"/>
        <v>0</v>
      </c>
      <c r="AD161" s="55">
        <f t="shared" si="157"/>
        <v>0</v>
      </c>
      <c r="AE161" s="64">
        <v>3</v>
      </c>
      <c r="AF161" s="27">
        <f t="shared" si="131"/>
        <v>0</v>
      </c>
      <c r="AG161" s="57">
        <v>3</v>
      </c>
      <c r="AH161" s="58"/>
      <c r="AI161" s="59" t="s">
        <v>20</v>
      </c>
      <c r="AJ161" s="60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5"/>
      <c r="AV161" s="55"/>
      <c r="AW161" s="65" t="e">
        <f t="shared" si="132"/>
        <v>#DIV/0!</v>
      </c>
      <c r="AX161" s="26">
        <v>3</v>
      </c>
      <c r="AY161" s="55"/>
      <c r="AZ161" s="55"/>
      <c r="BA161" s="55"/>
      <c r="BC161" s="26">
        <v>3</v>
      </c>
      <c r="BD161" s="55"/>
      <c r="BE161" s="55"/>
      <c r="BF161" s="55"/>
      <c r="BG161" s="55"/>
      <c r="BH161" s="55"/>
      <c r="BI161" s="55"/>
      <c r="BK161" s="26">
        <v>3</v>
      </c>
      <c r="BL161" s="55">
        <f t="shared" ref="BL161:BL194" si="168">K111</f>
        <v>0</v>
      </c>
      <c r="BM161" s="55"/>
      <c r="BN161" s="55">
        <f t="shared" si="133"/>
        <v>0</v>
      </c>
      <c r="BO161" s="55">
        <f t="shared" ref="BO161:BO194" si="169">L111</f>
        <v>0</v>
      </c>
      <c r="BP161" s="55"/>
      <c r="BQ161" s="55">
        <f t="shared" si="134"/>
        <v>0</v>
      </c>
      <c r="BR161" s="55">
        <f t="shared" si="158"/>
        <v>0</v>
      </c>
      <c r="BS161" s="55"/>
      <c r="BT161" s="55">
        <f t="shared" si="135"/>
        <v>0</v>
      </c>
      <c r="BU161" s="55">
        <f t="shared" si="159"/>
        <v>0</v>
      </c>
      <c r="BV161" s="55"/>
      <c r="BW161" s="55">
        <f t="shared" si="136"/>
        <v>0</v>
      </c>
      <c r="BX161" s="55">
        <f t="shared" si="160"/>
        <v>0</v>
      </c>
      <c r="BY161" s="55"/>
      <c r="BZ161" s="55">
        <f t="shared" si="137"/>
        <v>0</v>
      </c>
      <c r="CA161" s="55">
        <f t="shared" si="161"/>
        <v>0</v>
      </c>
      <c r="CB161" s="55"/>
      <c r="CC161" s="55">
        <f t="shared" si="138"/>
        <v>0</v>
      </c>
      <c r="CD161" s="55">
        <f t="shared" si="162"/>
        <v>0</v>
      </c>
      <c r="CE161" s="55"/>
      <c r="CF161" s="55">
        <f t="shared" si="139"/>
        <v>0</v>
      </c>
      <c r="CG161" s="55">
        <f t="shared" si="163"/>
        <v>0</v>
      </c>
      <c r="CH161" s="55"/>
      <c r="CI161" s="55">
        <f t="shared" si="140"/>
        <v>0</v>
      </c>
      <c r="CJ161" s="55">
        <f t="shared" si="164"/>
        <v>0</v>
      </c>
      <c r="CK161" s="55"/>
      <c r="CL161" s="55">
        <f t="shared" si="141"/>
        <v>0</v>
      </c>
      <c r="CM161" s="55">
        <f t="shared" si="165"/>
        <v>0</v>
      </c>
      <c r="CN161" s="55"/>
      <c r="CO161" s="55">
        <f t="shared" si="166"/>
        <v>0</v>
      </c>
      <c r="CP161" s="55">
        <f t="shared" si="142"/>
        <v>0</v>
      </c>
      <c r="CQ161" s="55"/>
      <c r="CR161" s="55">
        <f t="shared" si="167"/>
        <v>0</v>
      </c>
      <c r="CS161" s="26">
        <v>3</v>
      </c>
    </row>
    <row r="162" spans="1:97">
      <c r="A162" s="57">
        <v>4</v>
      </c>
      <c r="B162" s="58">
        <f>'advisory roster'!B9</f>
        <v>0</v>
      </c>
      <c r="C162" s="67" t="s">
        <v>20</v>
      </c>
      <c r="D162" s="60">
        <f>'advisory roster'!D9</f>
        <v>0</v>
      </c>
      <c r="E162" s="55" t="s">
        <v>123</v>
      </c>
      <c r="F162" s="61">
        <f t="shared" si="143"/>
        <v>0.75</v>
      </c>
      <c r="G162" s="62">
        <f>'advisory roster'!AE9</f>
        <v>0</v>
      </c>
      <c r="H162" s="57">
        <f>'advisory roster'!F9</f>
        <v>0</v>
      </c>
      <c r="J162" s="26">
        <v>4</v>
      </c>
      <c r="K162" s="55">
        <f t="shared" si="144"/>
        <v>0</v>
      </c>
      <c r="L162" s="55">
        <f t="shared" si="145"/>
        <v>0</v>
      </c>
      <c r="M162" s="55">
        <f t="shared" si="146"/>
        <v>0</v>
      </c>
      <c r="N162" s="55">
        <f t="shared" si="147"/>
        <v>0</v>
      </c>
      <c r="O162" s="55">
        <f t="shared" si="148"/>
        <v>0</v>
      </c>
      <c r="P162" s="55">
        <f t="shared" si="149"/>
        <v>0</v>
      </c>
      <c r="Q162" s="55">
        <f t="shared" si="150"/>
        <v>0</v>
      </c>
      <c r="R162" s="55">
        <f t="shared" si="151"/>
        <v>0</v>
      </c>
      <c r="S162" s="55">
        <f t="shared" si="152"/>
        <v>0</v>
      </c>
      <c r="T162" s="55">
        <f t="shared" si="153"/>
        <v>0</v>
      </c>
      <c r="U162" s="56">
        <f t="shared" si="154"/>
        <v>0</v>
      </c>
      <c r="V162" s="55"/>
      <c r="W162" s="63" t="e">
        <f t="shared" si="128"/>
        <v>#DIV/0!</v>
      </c>
      <c r="X162" s="69">
        <f t="shared" si="129"/>
        <v>0</v>
      </c>
      <c r="Y162" s="55" t="e">
        <f t="shared" si="130"/>
        <v>#DIV/0!</v>
      </c>
      <c r="Z162" s="55">
        <f>RANK(X162,($X$159:$X$172,$X$175:$X$194),0)</f>
        <v>1</v>
      </c>
      <c r="AB162" s="55">
        <f t="shared" si="155"/>
        <v>0</v>
      </c>
      <c r="AC162" s="55">
        <f t="shared" si="156"/>
        <v>0</v>
      </c>
      <c r="AD162" s="55">
        <f t="shared" si="157"/>
        <v>0</v>
      </c>
      <c r="AE162" s="64">
        <v>4</v>
      </c>
      <c r="AF162" s="27">
        <f t="shared" si="131"/>
        <v>0</v>
      </c>
      <c r="AG162" s="57">
        <v>4</v>
      </c>
      <c r="AH162" s="66"/>
      <c r="AI162" s="67" t="s">
        <v>20</v>
      </c>
      <c r="AJ162" s="68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5"/>
      <c r="AV162" s="55"/>
      <c r="AW162" s="65" t="e">
        <f t="shared" si="132"/>
        <v>#DIV/0!</v>
      </c>
      <c r="AX162" s="26">
        <v>4</v>
      </c>
      <c r="AY162" s="55"/>
      <c r="AZ162" s="55"/>
      <c r="BA162" s="55"/>
      <c r="BC162" s="26">
        <v>4</v>
      </c>
      <c r="BD162" s="55"/>
      <c r="BE162" s="55"/>
      <c r="BF162" s="55"/>
      <c r="BG162" s="55"/>
      <c r="BH162" s="55"/>
      <c r="BI162" s="55"/>
      <c r="BK162" s="26">
        <v>4</v>
      </c>
      <c r="BL162" s="55">
        <f t="shared" si="168"/>
        <v>0</v>
      </c>
      <c r="BM162" s="55"/>
      <c r="BN162" s="55">
        <f t="shared" si="133"/>
        <v>0</v>
      </c>
      <c r="BO162" s="55">
        <f t="shared" si="169"/>
        <v>0</v>
      </c>
      <c r="BP162" s="55"/>
      <c r="BQ162" s="55">
        <f t="shared" si="134"/>
        <v>0</v>
      </c>
      <c r="BR162" s="55">
        <f t="shared" si="158"/>
        <v>0</v>
      </c>
      <c r="BS162" s="55"/>
      <c r="BT162" s="55">
        <f t="shared" si="135"/>
        <v>0</v>
      </c>
      <c r="BU162" s="55">
        <f t="shared" si="159"/>
        <v>0</v>
      </c>
      <c r="BV162" s="55"/>
      <c r="BW162" s="55">
        <f t="shared" si="136"/>
        <v>0</v>
      </c>
      <c r="BX162" s="55">
        <f t="shared" si="160"/>
        <v>0</v>
      </c>
      <c r="BY162" s="55"/>
      <c r="BZ162" s="55">
        <f t="shared" si="137"/>
        <v>0</v>
      </c>
      <c r="CA162" s="55">
        <f t="shared" si="161"/>
        <v>0</v>
      </c>
      <c r="CB162" s="55"/>
      <c r="CC162" s="55">
        <f t="shared" si="138"/>
        <v>0</v>
      </c>
      <c r="CD162" s="55">
        <f t="shared" si="162"/>
        <v>0</v>
      </c>
      <c r="CE162" s="55"/>
      <c r="CF162" s="55">
        <f t="shared" si="139"/>
        <v>0</v>
      </c>
      <c r="CG162" s="55">
        <f t="shared" si="163"/>
        <v>0</v>
      </c>
      <c r="CH162" s="55"/>
      <c r="CI162" s="55">
        <f t="shared" si="140"/>
        <v>0</v>
      </c>
      <c r="CJ162" s="55">
        <f t="shared" si="164"/>
        <v>0</v>
      </c>
      <c r="CK162" s="55"/>
      <c r="CL162" s="55">
        <f t="shared" si="141"/>
        <v>0</v>
      </c>
      <c r="CM162" s="55">
        <f t="shared" si="165"/>
        <v>0</v>
      </c>
      <c r="CN162" s="55"/>
      <c r="CO162" s="55">
        <f t="shared" si="166"/>
        <v>0</v>
      </c>
      <c r="CP162" s="55">
        <f t="shared" si="142"/>
        <v>0</v>
      </c>
      <c r="CQ162" s="55"/>
      <c r="CR162" s="55">
        <f t="shared" si="167"/>
        <v>0</v>
      </c>
      <c r="CS162" s="26">
        <v>4</v>
      </c>
    </row>
    <row r="163" spans="1:97">
      <c r="A163" s="57">
        <v>5</v>
      </c>
      <c r="B163" s="58">
        <f>'advisory roster'!B10</f>
        <v>0</v>
      </c>
      <c r="C163" s="59" t="s">
        <v>20</v>
      </c>
      <c r="D163" s="60">
        <f>'advisory roster'!D10</f>
        <v>0</v>
      </c>
      <c r="E163" s="55" t="s">
        <v>123</v>
      </c>
      <c r="F163" s="61">
        <f t="shared" si="143"/>
        <v>0.75</v>
      </c>
      <c r="G163" s="62">
        <f>'advisory roster'!AE10</f>
        <v>0</v>
      </c>
      <c r="H163" s="57">
        <f>'advisory roster'!F10</f>
        <v>0</v>
      </c>
      <c r="J163" s="26">
        <v>5</v>
      </c>
      <c r="K163" s="55">
        <f t="shared" si="144"/>
        <v>0</v>
      </c>
      <c r="L163" s="55">
        <f t="shared" si="145"/>
        <v>0</v>
      </c>
      <c r="M163" s="55">
        <f t="shared" si="146"/>
        <v>0</v>
      </c>
      <c r="N163" s="55">
        <f t="shared" si="147"/>
        <v>0</v>
      </c>
      <c r="O163" s="55">
        <f t="shared" si="148"/>
        <v>0</v>
      </c>
      <c r="P163" s="55">
        <f t="shared" si="149"/>
        <v>0</v>
      </c>
      <c r="Q163" s="55">
        <f t="shared" si="150"/>
        <v>0</v>
      </c>
      <c r="R163" s="55">
        <f t="shared" si="151"/>
        <v>0</v>
      </c>
      <c r="S163" s="55">
        <f t="shared" si="152"/>
        <v>0</v>
      </c>
      <c r="T163" s="55">
        <f t="shared" si="153"/>
        <v>0</v>
      </c>
      <c r="U163" s="56">
        <f t="shared" si="154"/>
        <v>0</v>
      </c>
      <c r="V163" s="55"/>
      <c r="W163" s="63" t="e">
        <f t="shared" si="128"/>
        <v>#DIV/0!</v>
      </c>
      <c r="X163" s="69">
        <f t="shared" si="129"/>
        <v>0</v>
      </c>
      <c r="Y163" s="55" t="e">
        <f t="shared" si="130"/>
        <v>#DIV/0!</v>
      </c>
      <c r="Z163" s="55">
        <f>RANK(X163,($X$159:$X$172,$X$175:$X$194),0)</f>
        <v>1</v>
      </c>
      <c r="AB163" s="55">
        <f t="shared" si="155"/>
        <v>0</v>
      </c>
      <c r="AC163" s="55">
        <f t="shared" si="156"/>
        <v>0</v>
      </c>
      <c r="AD163" s="55">
        <f t="shared" si="157"/>
        <v>0</v>
      </c>
      <c r="AE163" s="64">
        <v>5</v>
      </c>
      <c r="AF163" s="27">
        <f t="shared" si="131"/>
        <v>0</v>
      </c>
      <c r="AG163" s="57">
        <v>5</v>
      </c>
      <c r="AH163" s="58"/>
      <c r="AI163" s="59" t="s">
        <v>20</v>
      </c>
      <c r="AJ163" s="60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5"/>
      <c r="AV163" s="55"/>
      <c r="AW163" s="65" t="e">
        <f t="shared" si="132"/>
        <v>#DIV/0!</v>
      </c>
      <c r="AX163" s="26">
        <v>5</v>
      </c>
      <c r="AY163" s="55"/>
      <c r="AZ163" s="55"/>
      <c r="BA163" s="55"/>
      <c r="BC163" s="26">
        <v>5</v>
      </c>
      <c r="BD163" s="55"/>
      <c r="BE163" s="55"/>
      <c r="BF163" s="55"/>
      <c r="BG163" s="55"/>
      <c r="BH163" s="55"/>
      <c r="BI163" s="55"/>
      <c r="BK163" s="26">
        <v>5</v>
      </c>
      <c r="BL163" s="55">
        <f t="shared" si="168"/>
        <v>0</v>
      </c>
      <c r="BM163" s="55"/>
      <c r="BN163" s="55">
        <f t="shared" si="133"/>
        <v>0</v>
      </c>
      <c r="BO163" s="55">
        <f t="shared" si="169"/>
        <v>0</v>
      </c>
      <c r="BP163" s="55"/>
      <c r="BQ163" s="55">
        <f t="shared" si="134"/>
        <v>0</v>
      </c>
      <c r="BR163" s="55">
        <f t="shared" si="158"/>
        <v>0</v>
      </c>
      <c r="BS163" s="55"/>
      <c r="BT163" s="55">
        <f t="shared" si="135"/>
        <v>0</v>
      </c>
      <c r="BU163" s="55">
        <f t="shared" si="159"/>
        <v>0</v>
      </c>
      <c r="BV163" s="55"/>
      <c r="BW163" s="55">
        <f t="shared" si="136"/>
        <v>0</v>
      </c>
      <c r="BX163" s="55">
        <f t="shared" si="160"/>
        <v>0</v>
      </c>
      <c r="BY163" s="55"/>
      <c r="BZ163" s="55">
        <f t="shared" si="137"/>
        <v>0</v>
      </c>
      <c r="CA163" s="55">
        <f t="shared" si="161"/>
        <v>0</v>
      </c>
      <c r="CB163" s="55"/>
      <c r="CC163" s="55">
        <f t="shared" si="138"/>
        <v>0</v>
      </c>
      <c r="CD163" s="55">
        <f t="shared" si="162"/>
        <v>0</v>
      </c>
      <c r="CE163" s="55"/>
      <c r="CF163" s="55">
        <f t="shared" si="139"/>
        <v>0</v>
      </c>
      <c r="CG163" s="55">
        <f t="shared" si="163"/>
        <v>0</v>
      </c>
      <c r="CH163" s="55"/>
      <c r="CI163" s="55">
        <f t="shared" si="140"/>
        <v>0</v>
      </c>
      <c r="CJ163" s="55">
        <f t="shared" si="164"/>
        <v>0</v>
      </c>
      <c r="CK163" s="55"/>
      <c r="CL163" s="55">
        <f t="shared" si="141"/>
        <v>0</v>
      </c>
      <c r="CM163" s="55">
        <f t="shared" si="165"/>
        <v>0</v>
      </c>
      <c r="CN163" s="55"/>
      <c r="CO163" s="55">
        <f t="shared" si="166"/>
        <v>0</v>
      </c>
      <c r="CP163" s="55">
        <f t="shared" si="142"/>
        <v>0</v>
      </c>
      <c r="CQ163" s="55"/>
      <c r="CR163" s="55">
        <f t="shared" si="167"/>
        <v>0</v>
      </c>
      <c r="CS163" s="26">
        <v>5</v>
      </c>
    </row>
    <row r="164" spans="1:97">
      <c r="A164" s="57">
        <v>6</v>
      </c>
      <c r="B164" s="58">
        <f>'advisory roster'!B11</f>
        <v>0</v>
      </c>
      <c r="C164" s="67" t="s">
        <v>20</v>
      </c>
      <c r="D164" s="60">
        <f>'advisory roster'!D11</f>
        <v>0</v>
      </c>
      <c r="E164" s="55" t="s">
        <v>123</v>
      </c>
      <c r="F164" s="61">
        <f t="shared" si="143"/>
        <v>0.75</v>
      </c>
      <c r="G164" s="62">
        <f>'advisory roster'!AE11</f>
        <v>0</v>
      </c>
      <c r="H164" s="57">
        <f>'advisory roster'!F11</f>
        <v>0</v>
      </c>
      <c r="J164" s="26">
        <v>6</v>
      </c>
      <c r="K164" s="55">
        <f t="shared" si="144"/>
        <v>0</v>
      </c>
      <c r="L164" s="55">
        <f t="shared" si="145"/>
        <v>0</v>
      </c>
      <c r="M164" s="55">
        <f t="shared" si="146"/>
        <v>0</v>
      </c>
      <c r="N164" s="55">
        <f t="shared" si="147"/>
        <v>0</v>
      </c>
      <c r="O164" s="55">
        <f t="shared" si="148"/>
        <v>0</v>
      </c>
      <c r="P164" s="55">
        <f t="shared" si="149"/>
        <v>0</v>
      </c>
      <c r="Q164" s="55">
        <f t="shared" si="150"/>
        <v>0</v>
      </c>
      <c r="R164" s="55">
        <f t="shared" si="151"/>
        <v>0</v>
      </c>
      <c r="S164" s="55">
        <f t="shared" si="152"/>
        <v>0</v>
      </c>
      <c r="T164" s="55">
        <f t="shared" si="153"/>
        <v>0</v>
      </c>
      <c r="U164" s="56">
        <f t="shared" si="154"/>
        <v>0</v>
      </c>
      <c r="V164" s="55"/>
      <c r="W164" s="63" t="e">
        <f t="shared" si="128"/>
        <v>#DIV/0!</v>
      </c>
      <c r="X164" s="69">
        <f t="shared" si="129"/>
        <v>0</v>
      </c>
      <c r="Y164" s="55" t="e">
        <f t="shared" si="130"/>
        <v>#DIV/0!</v>
      </c>
      <c r="Z164" s="55">
        <f>RANK(X164,($X$159:$X$172,$X$175:$X$194),0)</f>
        <v>1</v>
      </c>
      <c r="AB164" s="55">
        <f t="shared" si="155"/>
        <v>0</v>
      </c>
      <c r="AC164" s="55">
        <f t="shared" si="156"/>
        <v>0</v>
      </c>
      <c r="AD164" s="55">
        <f t="shared" si="157"/>
        <v>0</v>
      </c>
      <c r="AE164" s="64">
        <v>6</v>
      </c>
      <c r="AF164" s="27">
        <f t="shared" si="131"/>
        <v>0</v>
      </c>
      <c r="AG164" s="57">
        <v>6</v>
      </c>
      <c r="AH164" s="66"/>
      <c r="AI164" s="67" t="s">
        <v>20</v>
      </c>
      <c r="AJ164" s="68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5"/>
      <c r="AV164" s="55"/>
      <c r="AW164" s="65" t="e">
        <f t="shared" si="132"/>
        <v>#DIV/0!</v>
      </c>
      <c r="AX164" s="26">
        <v>6</v>
      </c>
      <c r="AY164" s="55"/>
      <c r="AZ164" s="55"/>
      <c r="BA164" s="55"/>
      <c r="BC164" s="26">
        <v>6</v>
      </c>
      <c r="BD164" s="55"/>
      <c r="BE164" s="55"/>
      <c r="BF164" s="55"/>
      <c r="BG164" s="55"/>
      <c r="BH164" s="55"/>
      <c r="BI164" s="55"/>
      <c r="BK164" s="26">
        <v>6</v>
      </c>
      <c r="BL164" s="55">
        <f t="shared" si="168"/>
        <v>0</v>
      </c>
      <c r="BM164" s="55"/>
      <c r="BN164" s="55">
        <f t="shared" si="133"/>
        <v>0</v>
      </c>
      <c r="BO164" s="55">
        <f t="shared" si="169"/>
        <v>0</v>
      </c>
      <c r="BP164" s="55"/>
      <c r="BQ164" s="55">
        <f t="shared" si="134"/>
        <v>0</v>
      </c>
      <c r="BR164" s="55">
        <f t="shared" si="158"/>
        <v>0</v>
      </c>
      <c r="BS164" s="55"/>
      <c r="BT164" s="55">
        <f t="shared" si="135"/>
        <v>0</v>
      </c>
      <c r="BU164" s="55">
        <f t="shared" si="159"/>
        <v>0</v>
      </c>
      <c r="BV164" s="55"/>
      <c r="BW164" s="55">
        <f t="shared" si="136"/>
        <v>0</v>
      </c>
      <c r="BX164" s="55">
        <f t="shared" si="160"/>
        <v>0</v>
      </c>
      <c r="BY164" s="55"/>
      <c r="BZ164" s="55">
        <f t="shared" si="137"/>
        <v>0</v>
      </c>
      <c r="CA164" s="55">
        <f t="shared" si="161"/>
        <v>0</v>
      </c>
      <c r="CB164" s="55"/>
      <c r="CC164" s="55">
        <f t="shared" si="138"/>
        <v>0</v>
      </c>
      <c r="CD164" s="55">
        <f t="shared" si="162"/>
        <v>0</v>
      </c>
      <c r="CE164" s="55"/>
      <c r="CF164" s="55">
        <f t="shared" si="139"/>
        <v>0</v>
      </c>
      <c r="CG164" s="55">
        <f t="shared" si="163"/>
        <v>0</v>
      </c>
      <c r="CH164" s="55"/>
      <c r="CI164" s="55">
        <f t="shared" si="140"/>
        <v>0</v>
      </c>
      <c r="CJ164" s="55">
        <f t="shared" si="164"/>
        <v>0</v>
      </c>
      <c r="CK164" s="55"/>
      <c r="CL164" s="55">
        <f t="shared" si="141"/>
        <v>0</v>
      </c>
      <c r="CM164" s="55">
        <f t="shared" si="165"/>
        <v>0</v>
      </c>
      <c r="CN164" s="55"/>
      <c r="CO164" s="55">
        <f t="shared" si="166"/>
        <v>0</v>
      </c>
      <c r="CP164" s="55">
        <f t="shared" si="142"/>
        <v>0</v>
      </c>
      <c r="CQ164" s="55"/>
      <c r="CR164" s="55">
        <f t="shared" si="167"/>
        <v>0</v>
      </c>
      <c r="CS164" s="26">
        <v>6</v>
      </c>
    </row>
    <row r="165" spans="1:97">
      <c r="A165" s="57">
        <v>7</v>
      </c>
      <c r="B165" s="58">
        <f>'advisory roster'!B12</f>
        <v>0</v>
      </c>
      <c r="C165" s="59" t="s">
        <v>20</v>
      </c>
      <c r="D165" s="60">
        <f>'advisory roster'!D12</f>
        <v>0</v>
      </c>
      <c r="E165" s="55" t="s">
        <v>123</v>
      </c>
      <c r="F165" s="61">
        <f t="shared" si="143"/>
        <v>0.75</v>
      </c>
      <c r="G165" s="62">
        <f>'advisory roster'!AE12</f>
        <v>0</v>
      </c>
      <c r="H165" s="57">
        <f>'advisory roster'!F12</f>
        <v>0</v>
      </c>
      <c r="J165" s="26">
        <v>7</v>
      </c>
      <c r="K165" s="55">
        <f t="shared" si="144"/>
        <v>0</v>
      </c>
      <c r="L165" s="55">
        <f t="shared" si="145"/>
        <v>0</v>
      </c>
      <c r="M165" s="55">
        <f t="shared" si="146"/>
        <v>0</v>
      </c>
      <c r="N165" s="55">
        <f t="shared" si="147"/>
        <v>0</v>
      </c>
      <c r="O165" s="55">
        <f t="shared" si="148"/>
        <v>0</v>
      </c>
      <c r="P165" s="55">
        <f t="shared" si="149"/>
        <v>0</v>
      </c>
      <c r="Q165" s="55">
        <f t="shared" si="150"/>
        <v>0</v>
      </c>
      <c r="R165" s="55">
        <f t="shared" si="151"/>
        <v>0</v>
      </c>
      <c r="S165" s="55">
        <f t="shared" si="152"/>
        <v>0</v>
      </c>
      <c r="T165" s="55">
        <f t="shared" si="153"/>
        <v>0</v>
      </c>
      <c r="U165" s="56">
        <f t="shared" si="154"/>
        <v>0</v>
      </c>
      <c r="V165" s="55"/>
      <c r="W165" s="63" t="e">
        <f t="shared" si="128"/>
        <v>#DIV/0!</v>
      </c>
      <c r="X165" s="69">
        <f t="shared" si="129"/>
        <v>0</v>
      </c>
      <c r="Y165" s="55" t="e">
        <f t="shared" si="130"/>
        <v>#DIV/0!</v>
      </c>
      <c r="Z165" s="55">
        <f>RANK(X165,($X$159:$X$172,$X$175:$X$194),0)</f>
        <v>1</v>
      </c>
      <c r="AB165" s="55">
        <f t="shared" si="155"/>
        <v>0</v>
      </c>
      <c r="AC165" s="55">
        <f t="shared" si="156"/>
        <v>0</v>
      </c>
      <c r="AD165" s="55">
        <f t="shared" si="157"/>
        <v>0</v>
      </c>
      <c r="AE165" s="64">
        <v>7</v>
      </c>
      <c r="AF165" s="27">
        <f t="shared" si="131"/>
        <v>0</v>
      </c>
      <c r="AG165" s="57">
        <v>7</v>
      </c>
      <c r="AH165" s="58"/>
      <c r="AI165" s="59" t="s">
        <v>20</v>
      </c>
      <c r="AJ165" s="60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5"/>
      <c r="AV165" s="55"/>
      <c r="AW165" s="65" t="e">
        <f t="shared" si="132"/>
        <v>#DIV/0!</v>
      </c>
      <c r="AX165" s="26">
        <v>7</v>
      </c>
      <c r="AY165" s="55"/>
      <c r="AZ165" s="55"/>
      <c r="BA165" s="55"/>
      <c r="BC165" s="26">
        <v>7</v>
      </c>
      <c r="BD165" s="55"/>
      <c r="BE165" s="55"/>
      <c r="BF165" s="55"/>
      <c r="BG165" s="55"/>
      <c r="BH165" s="55"/>
      <c r="BI165" s="55"/>
      <c r="BK165" s="26">
        <v>7</v>
      </c>
      <c r="BL165" s="55">
        <f t="shared" si="168"/>
        <v>0</v>
      </c>
      <c r="BM165" s="55"/>
      <c r="BN165" s="55">
        <f t="shared" si="133"/>
        <v>0</v>
      </c>
      <c r="BO165" s="55">
        <f t="shared" si="169"/>
        <v>0</v>
      </c>
      <c r="BP165" s="55"/>
      <c r="BQ165" s="55">
        <f t="shared" si="134"/>
        <v>0</v>
      </c>
      <c r="BR165" s="55">
        <f t="shared" si="158"/>
        <v>0</v>
      </c>
      <c r="BS165" s="55"/>
      <c r="BT165" s="55">
        <f t="shared" si="135"/>
        <v>0</v>
      </c>
      <c r="BU165" s="55">
        <f t="shared" si="159"/>
        <v>0</v>
      </c>
      <c r="BV165" s="55"/>
      <c r="BW165" s="55">
        <f t="shared" si="136"/>
        <v>0</v>
      </c>
      <c r="BX165" s="55">
        <f t="shared" si="160"/>
        <v>0</v>
      </c>
      <c r="BY165" s="55"/>
      <c r="BZ165" s="55">
        <f t="shared" si="137"/>
        <v>0</v>
      </c>
      <c r="CA165" s="55">
        <f t="shared" si="161"/>
        <v>0</v>
      </c>
      <c r="CB165" s="55"/>
      <c r="CC165" s="55">
        <f t="shared" si="138"/>
        <v>0</v>
      </c>
      <c r="CD165" s="55">
        <f t="shared" si="162"/>
        <v>0</v>
      </c>
      <c r="CE165" s="55"/>
      <c r="CF165" s="55">
        <f t="shared" si="139"/>
        <v>0</v>
      </c>
      <c r="CG165" s="55">
        <f t="shared" si="163"/>
        <v>0</v>
      </c>
      <c r="CH165" s="55"/>
      <c r="CI165" s="55">
        <f t="shared" si="140"/>
        <v>0</v>
      </c>
      <c r="CJ165" s="55">
        <f t="shared" si="164"/>
        <v>0</v>
      </c>
      <c r="CK165" s="55"/>
      <c r="CL165" s="55">
        <f t="shared" si="141"/>
        <v>0</v>
      </c>
      <c r="CM165" s="55">
        <f t="shared" si="165"/>
        <v>0</v>
      </c>
      <c r="CN165" s="55"/>
      <c r="CO165" s="55">
        <f t="shared" si="166"/>
        <v>0</v>
      </c>
      <c r="CP165" s="55">
        <f t="shared" si="142"/>
        <v>0</v>
      </c>
      <c r="CQ165" s="55"/>
      <c r="CR165" s="55">
        <f t="shared" si="167"/>
        <v>0</v>
      </c>
      <c r="CS165" s="26">
        <v>7</v>
      </c>
    </row>
    <row r="166" spans="1:97">
      <c r="A166" s="57">
        <v>8</v>
      </c>
      <c r="B166" s="58">
        <f>'advisory roster'!B13</f>
        <v>0</v>
      </c>
      <c r="C166" s="67" t="s">
        <v>20</v>
      </c>
      <c r="D166" s="60">
        <f>'advisory roster'!D13</f>
        <v>0</v>
      </c>
      <c r="E166" s="55" t="s">
        <v>123</v>
      </c>
      <c r="F166" s="61">
        <f t="shared" si="143"/>
        <v>0.75</v>
      </c>
      <c r="G166" s="62">
        <f>'advisory roster'!AE13</f>
        <v>0</v>
      </c>
      <c r="H166" s="57">
        <f>'advisory roster'!F13</f>
        <v>0</v>
      </c>
      <c r="J166" s="26">
        <v>8</v>
      </c>
      <c r="K166" s="55">
        <f t="shared" si="144"/>
        <v>0</v>
      </c>
      <c r="L166" s="55">
        <f t="shared" si="145"/>
        <v>0</v>
      </c>
      <c r="M166" s="55">
        <f t="shared" si="146"/>
        <v>0</v>
      </c>
      <c r="N166" s="55">
        <f t="shared" si="147"/>
        <v>0</v>
      </c>
      <c r="O166" s="55">
        <f t="shared" si="148"/>
        <v>0</v>
      </c>
      <c r="P166" s="55">
        <f t="shared" si="149"/>
        <v>0</v>
      </c>
      <c r="Q166" s="55">
        <f t="shared" si="150"/>
        <v>0</v>
      </c>
      <c r="R166" s="55">
        <f t="shared" si="151"/>
        <v>0</v>
      </c>
      <c r="S166" s="55">
        <f t="shared" si="152"/>
        <v>0</v>
      </c>
      <c r="T166" s="55">
        <f t="shared" si="153"/>
        <v>0</v>
      </c>
      <c r="U166" s="56">
        <f t="shared" si="154"/>
        <v>0</v>
      </c>
      <c r="V166" s="55"/>
      <c r="W166" s="63" t="e">
        <f t="shared" si="128"/>
        <v>#DIV/0!</v>
      </c>
      <c r="X166" s="69">
        <f t="shared" si="129"/>
        <v>0</v>
      </c>
      <c r="Y166" s="55" t="e">
        <f t="shared" si="130"/>
        <v>#DIV/0!</v>
      </c>
      <c r="Z166" s="55">
        <f>RANK(X166,($X$159:$X$172,$X$175:$X$194),0)</f>
        <v>1</v>
      </c>
      <c r="AB166" s="55">
        <f t="shared" si="155"/>
        <v>0</v>
      </c>
      <c r="AC166" s="55">
        <f t="shared" si="156"/>
        <v>0</v>
      </c>
      <c r="AD166" s="55">
        <f t="shared" si="157"/>
        <v>0</v>
      </c>
      <c r="AE166" s="64">
        <v>8</v>
      </c>
      <c r="AF166" s="27">
        <f t="shared" si="131"/>
        <v>0</v>
      </c>
      <c r="AG166" s="57">
        <v>8</v>
      </c>
      <c r="AH166" s="66"/>
      <c r="AI166" s="67" t="s">
        <v>20</v>
      </c>
      <c r="AJ166" s="68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5"/>
      <c r="AV166" s="55"/>
      <c r="AW166" s="65" t="e">
        <f t="shared" si="132"/>
        <v>#DIV/0!</v>
      </c>
      <c r="AX166" s="26">
        <v>8</v>
      </c>
      <c r="AY166" s="55"/>
      <c r="AZ166" s="55"/>
      <c r="BA166" s="55"/>
      <c r="BC166" s="26">
        <v>8</v>
      </c>
      <c r="BD166" s="55"/>
      <c r="BE166" s="55"/>
      <c r="BF166" s="55"/>
      <c r="BG166" s="55"/>
      <c r="BH166" s="55"/>
      <c r="BI166" s="55"/>
      <c r="BK166" s="26">
        <v>8</v>
      </c>
      <c r="BL166" s="55">
        <f t="shared" si="168"/>
        <v>0</v>
      </c>
      <c r="BM166" s="55"/>
      <c r="BN166" s="55">
        <f t="shared" si="133"/>
        <v>0</v>
      </c>
      <c r="BO166" s="55">
        <f t="shared" si="169"/>
        <v>0</v>
      </c>
      <c r="BP166" s="55"/>
      <c r="BQ166" s="55">
        <f t="shared" si="134"/>
        <v>0</v>
      </c>
      <c r="BR166" s="55">
        <f t="shared" si="158"/>
        <v>0</v>
      </c>
      <c r="BS166" s="55"/>
      <c r="BT166" s="55">
        <f t="shared" si="135"/>
        <v>0</v>
      </c>
      <c r="BU166" s="55">
        <f t="shared" si="159"/>
        <v>0</v>
      </c>
      <c r="BV166" s="55"/>
      <c r="BW166" s="55">
        <f t="shared" si="136"/>
        <v>0</v>
      </c>
      <c r="BX166" s="55">
        <f t="shared" si="160"/>
        <v>0</v>
      </c>
      <c r="BY166" s="55"/>
      <c r="BZ166" s="55">
        <f t="shared" si="137"/>
        <v>0</v>
      </c>
      <c r="CA166" s="55">
        <f t="shared" si="161"/>
        <v>0</v>
      </c>
      <c r="CB166" s="55"/>
      <c r="CC166" s="55">
        <f t="shared" si="138"/>
        <v>0</v>
      </c>
      <c r="CD166" s="55">
        <f t="shared" si="162"/>
        <v>0</v>
      </c>
      <c r="CE166" s="55"/>
      <c r="CF166" s="55">
        <f t="shared" si="139"/>
        <v>0</v>
      </c>
      <c r="CG166" s="55">
        <f t="shared" si="163"/>
        <v>0</v>
      </c>
      <c r="CH166" s="55"/>
      <c r="CI166" s="55">
        <f t="shared" si="140"/>
        <v>0</v>
      </c>
      <c r="CJ166" s="55">
        <f t="shared" si="164"/>
        <v>0</v>
      </c>
      <c r="CK166" s="55"/>
      <c r="CL166" s="55">
        <f t="shared" si="141"/>
        <v>0</v>
      </c>
      <c r="CM166" s="55">
        <f t="shared" si="165"/>
        <v>0</v>
      </c>
      <c r="CN166" s="55"/>
      <c r="CO166" s="55">
        <f t="shared" si="166"/>
        <v>0</v>
      </c>
      <c r="CP166" s="55">
        <f t="shared" si="142"/>
        <v>0</v>
      </c>
      <c r="CQ166" s="55"/>
      <c r="CR166" s="55">
        <f t="shared" si="167"/>
        <v>0</v>
      </c>
      <c r="CS166" s="26">
        <v>8</v>
      </c>
    </row>
    <row r="167" spans="1:97">
      <c r="A167" s="57">
        <v>9</v>
      </c>
      <c r="B167" s="58">
        <f>'advisory roster'!B14</f>
        <v>0</v>
      </c>
      <c r="C167" s="59" t="s">
        <v>20</v>
      </c>
      <c r="D167" s="60">
        <f>'advisory roster'!D14</f>
        <v>0</v>
      </c>
      <c r="E167" s="55" t="s">
        <v>123</v>
      </c>
      <c r="F167" s="61">
        <f t="shared" si="143"/>
        <v>0.75</v>
      </c>
      <c r="G167" s="62">
        <f>'advisory roster'!AE14</f>
        <v>0</v>
      </c>
      <c r="H167" s="57">
        <f>'advisory roster'!F14</f>
        <v>0</v>
      </c>
      <c r="J167" s="26">
        <v>9</v>
      </c>
      <c r="K167" s="55">
        <f t="shared" si="144"/>
        <v>0</v>
      </c>
      <c r="L167" s="55">
        <f t="shared" si="145"/>
        <v>0</v>
      </c>
      <c r="M167" s="55">
        <f t="shared" si="146"/>
        <v>0</v>
      </c>
      <c r="N167" s="55">
        <f t="shared" si="147"/>
        <v>0</v>
      </c>
      <c r="O167" s="55">
        <f t="shared" si="148"/>
        <v>0</v>
      </c>
      <c r="P167" s="55">
        <f t="shared" si="149"/>
        <v>0</v>
      </c>
      <c r="Q167" s="55">
        <f t="shared" si="150"/>
        <v>0</v>
      </c>
      <c r="R167" s="55">
        <f t="shared" si="151"/>
        <v>0</v>
      </c>
      <c r="S167" s="55">
        <f t="shared" si="152"/>
        <v>0</v>
      </c>
      <c r="T167" s="55">
        <f t="shared" si="153"/>
        <v>0</v>
      </c>
      <c r="U167" s="56">
        <f t="shared" si="154"/>
        <v>0</v>
      </c>
      <c r="V167" s="55"/>
      <c r="W167" s="63" t="e">
        <f t="shared" si="128"/>
        <v>#DIV/0!</v>
      </c>
      <c r="X167" s="69">
        <f t="shared" si="129"/>
        <v>0</v>
      </c>
      <c r="Y167" s="55" t="e">
        <f t="shared" si="130"/>
        <v>#DIV/0!</v>
      </c>
      <c r="Z167" s="55">
        <f>RANK(X167,($X$159:$X$172,$X$175:$X$194),0)</f>
        <v>1</v>
      </c>
      <c r="AB167" s="55">
        <f t="shared" si="155"/>
        <v>0</v>
      </c>
      <c r="AC167" s="55">
        <f t="shared" si="156"/>
        <v>0</v>
      </c>
      <c r="AD167" s="55">
        <f t="shared" si="157"/>
        <v>0</v>
      </c>
      <c r="AE167" s="64">
        <v>9</v>
      </c>
      <c r="AF167" s="27">
        <f t="shared" si="131"/>
        <v>0</v>
      </c>
      <c r="AG167" s="57">
        <v>9</v>
      </c>
      <c r="AH167" s="58"/>
      <c r="AI167" s="59" t="s">
        <v>20</v>
      </c>
      <c r="AJ167" s="60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5"/>
      <c r="AV167" s="55"/>
      <c r="AW167" s="65" t="e">
        <f t="shared" si="132"/>
        <v>#DIV/0!</v>
      </c>
      <c r="AX167" s="26">
        <v>9</v>
      </c>
      <c r="AY167" s="55"/>
      <c r="AZ167" s="55"/>
      <c r="BA167" s="55"/>
      <c r="BC167" s="26">
        <v>9</v>
      </c>
      <c r="BD167" s="55"/>
      <c r="BE167" s="55"/>
      <c r="BF167" s="55"/>
      <c r="BG167" s="55"/>
      <c r="BH167" s="55"/>
      <c r="BI167" s="55"/>
      <c r="BK167" s="26">
        <v>9</v>
      </c>
      <c r="BL167" s="55">
        <f t="shared" si="168"/>
        <v>0</v>
      </c>
      <c r="BM167" s="55"/>
      <c r="BN167" s="55">
        <f t="shared" si="133"/>
        <v>0</v>
      </c>
      <c r="BO167" s="55">
        <f t="shared" si="169"/>
        <v>0</v>
      </c>
      <c r="BP167" s="55"/>
      <c r="BQ167" s="55">
        <f t="shared" si="134"/>
        <v>0</v>
      </c>
      <c r="BR167" s="55">
        <f t="shared" si="158"/>
        <v>0</v>
      </c>
      <c r="BS167" s="55"/>
      <c r="BT167" s="55">
        <f t="shared" si="135"/>
        <v>0</v>
      </c>
      <c r="BU167" s="55">
        <f t="shared" si="159"/>
        <v>0</v>
      </c>
      <c r="BV167" s="55"/>
      <c r="BW167" s="55">
        <f t="shared" si="136"/>
        <v>0</v>
      </c>
      <c r="BX167" s="55">
        <f t="shared" si="160"/>
        <v>0</v>
      </c>
      <c r="BY167" s="55"/>
      <c r="BZ167" s="55">
        <f t="shared" si="137"/>
        <v>0</v>
      </c>
      <c r="CA167" s="55">
        <f t="shared" si="161"/>
        <v>0</v>
      </c>
      <c r="CB167" s="55"/>
      <c r="CC167" s="55">
        <f t="shared" si="138"/>
        <v>0</v>
      </c>
      <c r="CD167" s="55">
        <f t="shared" si="162"/>
        <v>0</v>
      </c>
      <c r="CE167" s="55"/>
      <c r="CF167" s="55">
        <f t="shared" si="139"/>
        <v>0</v>
      </c>
      <c r="CG167" s="55">
        <f t="shared" si="163"/>
        <v>0</v>
      </c>
      <c r="CH167" s="55"/>
      <c r="CI167" s="55">
        <f t="shared" si="140"/>
        <v>0</v>
      </c>
      <c r="CJ167" s="55">
        <f t="shared" si="164"/>
        <v>0</v>
      </c>
      <c r="CK167" s="55"/>
      <c r="CL167" s="55">
        <f t="shared" si="141"/>
        <v>0</v>
      </c>
      <c r="CM167" s="55">
        <f t="shared" si="165"/>
        <v>0</v>
      </c>
      <c r="CN167" s="55"/>
      <c r="CO167" s="55">
        <f t="shared" si="166"/>
        <v>0</v>
      </c>
      <c r="CP167" s="55">
        <f t="shared" si="142"/>
        <v>0</v>
      </c>
      <c r="CQ167" s="55"/>
      <c r="CR167" s="55">
        <f t="shared" si="167"/>
        <v>0</v>
      </c>
      <c r="CS167" s="26">
        <v>9</v>
      </c>
    </row>
    <row r="168" spans="1:97">
      <c r="A168" s="57">
        <v>10</v>
      </c>
      <c r="B168" s="58">
        <f>'advisory roster'!B15</f>
        <v>0</v>
      </c>
      <c r="C168" s="67" t="s">
        <v>20</v>
      </c>
      <c r="D168" s="60">
        <f>'advisory roster'!D15</f>
        <v>0</v>
      </c>
      <c r="E168" s="55" t="s">
        <v>123</v>
      </c>
      <c r="F168" s="61">
        <f t="shared" si="143"/>
        <v>0.75</v>
      </c>
      <c r="G168" s="62">
        <f>'advisory roster'!AE15</f>
        <v>0</v>
      </c>
      <c r="H168" s="57">
        <f>'advisory roster'!F15</f>
        <v>0</v>
      </c>
      <c r="J168" s="26">
        <v>10</v>
      </c>
      <c r="K168" s="55">
        <f t="shared" si="144"/>
        <v>0</v>
      </c>
      <c r="L168" s="55">
        <f t="shared" si="145"/>
        <v>0</v>
      </c>
      <c r="M168" s="55">
        <f t="shared" si="146"/>
        <v>0</v>
      </c>
      <c r="N168" s="55">
        <f t="shared" si="147"/>
        <v>0</v>
      </c>
      <c r="O168" s="55">
        <f t="shared" si="148"/>
        <v>0</v>
      </c>
      <c r="P168" s="55">
        <f t="shared" si="149"/>
        <v>0</v>
      </c>
      <c r="Q168" s="55">
        <f t="shared" si="150"/>
        <v>0</v>
      </c>
      <c r="R168" s="55">
        <f t="shared" si="151"/>
        <v>0</v>
      </c>
      <c r="S168" s="55">
        <f t="shared" si="152"/>
        <v>0</v>
      </c>
      <c r="T168" s="55">
        <f t="shared" si="153"/>
        <v>0</v>
      </c>
      <c r="U168" s="56">
        <f t="shared" si="154"/>
        <v>0</v>
      </c>
      <c r="V168" s="55"/>
      <c r="W168" s="63" t="e">
        <f t="shared" si="128"/>
        <v>#DIV/0!</v>
      </c>
      <c r="X168" s="69">
        <f t="shared" si="129"/>
        <v>0</v>
      </c>
      <c r="Y168" s="55" t="e">
        <f t="shared" si="130"/>
        <v>#DIV/0!</v>
      </c>
      <c r="Z168" s="55">
        <f>RANK(X168,($X$159:$X$172,$X$175:$X$194),0)</f>
        <v>1</v>
      </c>
      <c r="AB168" s="55">
        <f t="shared" si="155"/>
        <v>0</v>
      </c>
      <c r="AC168" s="55">
        <f t="shared" si="156"/>
        <v>0</v>
      </c>
      <c r="AD168" s="55">
        <f t="shared" si="157"/>
        <v>0</v>
      </c>
      <c r="AE168" s="64">
        <v>10</v>
      </c>
      <c r="AF168" s="27">
        <f t="shared" si="131"/>
        <v>0</v>
      </c>
      <c r="AG168" s="57">
        <v>10</v>
      </c>
      <c r="AH168" s="66"/>
      <c r="AI168" s="67" t="s">
        <v>20</v>
      </c>
      <c r="AJ168" s="68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5"/>
      <c r="AV168" s="55"/>
      <c r="AW168" s="65" t="e">
        <f t="shared" si="132"/>
        <v>#DIV/0!</v>
      </c>
      <c r="AX168" s="26">
        <v>10</v>
      </c>
      <c r="AY168" s="55"/>
      <c r="AZ168" s="55"/>
      <c r="BA168" s="55"/>
      <c r="BC168" s="26">
        <v>10</v>
      </c>
      <c r="BD168" s="55"/>
      <c r="BE168" s="55"/>
      <c r="BF168" s="55"/>
      <c r="BG168" s="55"/>
      <c r="BH168" s="55"/>
      <c r="BI168" s="55"/>
      <c r="BK168" s="26">
        <v>10</v>
      </c>
      <c r="BL168" s="55">
        <f t="shared" si="168"/>
        <v>0</v>
      </c>
      <c r="BM168" s="55"/>
      <c r="BN168" s="55">
        <f t="shared" si="133"/>
        <v>0</v>
      </c>
      <c r="BO168" s="55">
        <f t="shared" si="169"/>
        <v>0</v>
      </c>
      <c r="BP168" s="55"/>
      <c r="BQ168" s="55">
        <f t="shared" si="134"/>
        <v>0</v>
      </c>
      <c r="BR168" s="55">
        <f t="shared" si="158"/>
        <v>0</v>
      </c>
      <c r="BS168" s="55"/>
      <c r="BT168" s="55">
        <f t="shared" si="135"/>
        <v>0</v>
      </c>
      <c r="BU168" s="55">
        <f t="shared" si="159"/>
        <v>0</v>
      </c>
      <c r="BV168" s="55"/>
      <c r="BW168" s="55">
        <f t="shared" si="136"/>
        <v>0</v>
      </c>
      <c r="BX168" s="55">
        <f t="shared" si="160"/>
        <v>0</v>
      </c>
      <c r="BY168" s="55"/>
      <c r="BZ168" s="55">
        <f t="shared" si="137"/>
        <v>0</v>
      </c>
      <c r="CA168" s="55">
        <f t="shared" si="161"/>
        <v>0</v>
      </c>
      <c r="CB168" s="55"/>
      <c r="CC168" s="55">
        <f t="shared" si="138"/>
        <v>0</v>
      </c>
      <c r="CD168" s="55">
        <f t="shared" si="162"/>
        <v>0</v>
      </c>
      <c r="CE168" s="55"/>
      <c r="CF168" s="55">
        <f t="shared" si="139"/>
        <v>0</v>
      </c>
      <c r="CG168" s="55">
        <f t="shared" si="163"/>
        <v>0</v>
      </c>
      <c r="CH168" s="55"/>
      <c r="CI168" s="55">
        <f t="shared" si="140"/>
        <v>0</v>
      </c>
      <c r="CJ168" s="55">
        <f t="shared" si="164"/>
        <v>0</v>
      </c>
      <c r="CK168" s="55"/>
      <c r="CL168" s="55">
        <f t="shared" si="141"/>
        <v>0</v>
      </c>
      <c r="CM168" s="55">
        <f t="shared" si="165"/>
        <v>0</v>
      </c>
      <c r="CN168" s="55"/>
      <c r="CO168" s="55">
        <f t="shared" si="166"/>
        <v>0</v>
      </c>
      <c r="CP168" s="55">
        <f t="shared" si="142"/>
        <v>0</v>
      </c>
      <c r="CQ168" s="55"/>
      <c r="CR168" s="55">
        <f t="shared" si="167"/>
        <v>0</v>
      </c>
      <c r="CS168" s="26">
        <v>10</v>
      </c>
    </row>
    <row r="169" spans="1:97">
      <c r="A169" s="57">
        <v>11</v>
      </c>
      <c r="B169" s="58">
        <f>'advisory roster'!B16</f>
        <v>0</v>
      </c>
      <c r="C169" s="59" t="s">
        <v>20</v>
      </c>
      <c r="D169" s="60">
        <f>'advisory roster'!D16</f>
        <v>0</v>
      </c>
      <c r="E169" s="55" t="s">
        <v>123</v>
      </c>
      <c r="F169" s="61">
        <f t="shared" si="143"/>
        <v>0.75</v>
      </c>
      <c r="G169" s="62">
        <f>'advisory roster'!AE16</f>
        <v>0</v>
      </c>
      <c r="H169" s="57">
        <f>'advisory roster'!F16</f>
        <v>0</v>
      </c>
      <c r="J169" s="26">
        <v>11</v>
      </c>
      <c r="K169" s="55">
        <f t="shared" si="144"/>
        <v>0</v>
      </c>
      <c r="L169" s="55">
        <f t="shared" si="145"/>
        <v>0</v>
      </c>
      <c r="M169" s="55">
        <f t="shared" si="146"/>
        <v>0</v>
      </c>
      <c r="N169" s="55">
        <f t="shared" si="147"/>
        <v>0</v>
      </c>
      <c r="O169" s="55">
        <f t="shared" si="148"/>
        <v>0</v>
      </c>
      <c r="P169" s="55">
        <f t="shared" si="149"/>
        <v>0</v>
      </c>
      <c r="Q169" s="55">
        <f t="shared" si="150"/>
        <v>0</v>
      </c>
      <c r="R169" s="55">
        <f t="shared" si="151"/>
        <v>0</v>
      </c>
      <c r="S169" s="55">
        <f t="shared" si="152"/>
        <v>0</v>
      </c>
      <c r="T169" s="55">
        <f t="shared" si="153"/>
        <v>0</v>
      </c>
      <c r="U169" s="56">
        <f t="shared" si="154"/>
        <v>0</v>
      </c>
      <c r="V169" s="55"/>
      <c r="W169" s="63" t="e">
        <f t="shared" si="128"/>
        <v>#DIV/0!</v>
      </c>
      <c r="X169" s="69">
        <f t="shared" si="129"/>
        <v>0</v>
      </c>
      <c r="Y169" s="55" t="e">
        <f t="shared" si="130"/>
        <v>#DIV/0!</v>
      </c>
      <c r="Z169" s="55">
        <f>RANK(X169,($X$159:$X$172,$X$175:$X$194),0)</f>
        <v>1</v>
      </c>
      <c r="AB169" s="55">
        <f t="shared" si="155"/>
        <v>0</v>
      </c>
      <c r="AC169" s="55">
        <f t="shared" si="156"/>
        <v>0</v>
      </c>
      <c r="AD169" s="55">
        <f t="shared" si="157"/>
        <v>0</v>
      </c>
      <c r="AE169" s="64">
        <v>11</v>
      </c>
      <c r="AF169" s="27">
        <f t="shared" si="131"/>
        <v>0</v>
      </c>
      <c r="AG169" s="57">
        <v>11</v>
      </c>
      <c r="AH169" s="58"/>
      <c r="AI169" s="59" t="s">
        <v>20</v>
      </c>
      <c r="AJ169" s="60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5"/>
      <c r="AV169" s="55"/>
      <c r="AW169" s="65" t="e">
        <f t="shared" si="132"/>
        <v>#DIV/0!</v>
      </c>
      <c r="AX169" s="26">
        <v>11</v>
      </c>
      <c r="AY169" s="55"/>
      <c r="AZ169" s="55"/>
      <c r="BA169" s="55"/>
      <c r="BC169" s="26">
        <v>11</v>
      </c>
      <c r="BD169" s="55"/>
      <c r="BE169" s="55"/>
      <c r="BF169" s="55"/>
      <c r="BG169" s="55"/>
      <c r="BH169" s="55"/>
      <c r="BI169" s="55"/>
      <c r="BK169" s="26">
        <v>11</v>
      </c>
      <c r="BL169" s="55">
        <f t="shared" si="168"/>
        <v>0</v>
      </c>
      <c r="BM169" s="55"/>
      <c r="BN169" s="55">
        <f t="shared" si="133"/>
        <v>0</v>
      </c>
      <c r="BO169" s="55">
        <f t="shared" si="169"/>
        <v>0</v>
      </c>
      <c r="BP169" s="55"/>
      <c r="BQ169" s="55">
        <f t="shared" si="134"/>
        <v>0</v>
      </c>
      <c r="BR169" s="55">
        <f t="shared" si="158"/>
        <v>0</v>
      </c>
      <c r="BS169" s="55"/>
      <c r="BT169" s="55">
        <f t="shared" si="135"/>
        <v>0</v>
      </c>
      <c r="BU169" s="55">
        <f t="shared" si="159"/>
        <v>0</v>
      </c>
      <c r="BV169" s="55"/>
      <c r="BW169" s="55">
        <f t="shared" si="136"/>
        <v>0</v>
      </c>
      <c r="BX169" s="55">
        <f t="shared" si="160"/>
        <v>0</v>
      </c>
      <c r="BY169" s="55"/>
      <c r="BZ169" s="55">
        <f t="shared" si="137"/>
        <v>0</v>
      </c>
      <c r="CA169" s="55">
        <f t="shared" si="161"/>
        <v>0</v>
      </c>
      <c r="CB169" s="55"/>
      <c r="CC169" s="55">
        <f t="shared" si="138"/>
        <v>0</v>
      </c>
      <c r="CD169" s="55">
        <f t="shared" si="162"/>
        <v>0</v>
      </c>
      <c r="CE169" s="55"/>
      <c r="CF169" s="55">
        <f t="shared" si="139"/>
        <v>0</v>
      </c>
      <c r="CG169" s="55">
        <f t="shared" si="163"/>
        <v>0</v>
      </c>
      <c r="CH169" s="55"/>
      <c r="CI169" s="55">
        <f t="shared" si="140"/>
        <v>0</v>
      </c>
      <c r="CJ169" s="55">
        <f t="shared" si="164"/>
        <v>0</v>
      </c>
      <c r="CK169" s="55"/>
      <c r="CL169" s="55">
        <f t="shared" si="141"/>
        <v>0</v>
      </c>
      <c r="CM169" s="55">
        <f t="shared" si="165"/>
        <v>0</v>
      </c>
      <c r="CN169" s="55"/>
      <c r="CO169" s="55">
        <f t="shared" si="166"/>
        <v>0</v>
      </c>
      <c r="CP169" s="55">
        <f t="shared" si="142"/>
        <v>0</v>
      </c>
      <c r="CQ169" s="55"/>
      <c r="CR169" s="55">
        <f t="shared" si="167"/>
        <v>0</v>
      </c>
      <c r="CS169" s="26">
        <v>11</v>
      </c>
    </row>
    <row r="170" spans="1:97">
      <c r="A170" s="57">
        <v>12</v>
      </c>
      <c r="B170" s="58">
        <f>'advisory roster'!B17</f>
        <v>0</v>
      </c>
      <c r="C170" s="67" t="s">
        <v>20</v>
      </c>
      <c r="D170" s="60">
        <f>'advisory roster'!D17</f>
        <v>0</v>
      </c>
      <c r="E170" s="55" t="s">
        <v>123</v>
      </c>
      <c r="F170" s="61">
        <f t="shared" si="143"/>
        <v>0.75</v>
      </c>
      <c r="G170" s="62">
        <f>'advisory roster'!AE17</f>
        <v>0</v>
      </c>
      <c r="H170" s="57">
        <f>'advisory roster'!F17</f>
        <v>0</v>
      </c>
      <c r="J170" s="26">
        <v>12</v>
      </c>
      <c r="K170" s="55">
        <f t="shared" si="144"/>
        <v>0</v>
      </c>
      <c r="L170" s="55">
        <f t="shared" si="145"/>
        <v>0</v>
      </c>
      <c r="M170" s="55">
        <f t="shared" si="146"/>
        <v>0</v>
      </c>
      <c r="N170" s="55">
        <f t="shared" si="147"/>
        <v>0</v>
      </c>
      <c r="O170" s="55">
        <f t="shared" si="148"/>
        <v>0</v>
      </c>
      <c r="P170" s="55">
        <f t="shared" si="149"/>
        <v>0</v>
      </c>
      <c r="Q170" s="55">
        <f t="shared" si="150"/>
        <v>0</v>
      </c>
      <c r="R170" s="55">
        <f t="shared" si="151"/>
        <v>0</v>
      </c>
      <c r="S170" s="55">
        <f t="shared" si="152"/>
        <v>0</v>
      </c>
      <c r="T170" s="55">
        <f t="shared" si="153"/>
        <v>0</v>
      </c>
      <c r="U170" s="56">
        <f t="shared" si="154"/>
        <v>0</v>
      </c>
      <c r="V170" s="55"/>
      <c r="W170" s="63" t="e">
        <f t="shared" si="128"/>
        <v>#DIV/0!</v>
      </c>
      <c r="X170" s="69">
        <f t="shared" si="129"/>
        <v>0</v>
      </c>
      <c r="Y170" s="55" t="e">
        <f t="shared" si="130"/>
        <v>#DIV/0!</v>
      </c>
      <c r="Z170" s="55">
        <f>RANK(X170,($X$159:$X$172,$X$175:$X$194),0)</f>
        <v>1</v>
      </c>
      <c r="AB170" s="55">
        <f t="shared" si="155"/>
        <v>0</v>
      </c>
      <c r="AC170" s="55">
        <f t="shared" si="156"/>
        <v>0</v>
      </c>
      <c r="AD170" s="55">
        <f t="shared" si="157"/>
        <v>0</v>
      </c>
      <c r="AE170" s="64">
        <v>12</v>
      </c>
      <c r="AF170" s="27">
        <f t="shared" si="131"/>
        <v>0</v>
      </c>
      <c r="AG170" s="57">
        <v>12</v>
      </c>
      <c r="AH170" s="66"/>
      <c r="AI170" s="67" t="s">
        <v>20</v>
      </c>
      <c r="AJ170" s="68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5"/>
      <c r="AV170" s="55"/>
      <c r="AW170" s="65" t="e">
        <f t="shared" si="132"/>
        <v>#DIV/0!</v>
      </c>
      <c r="AX170" s="26">
        <v>12</v>
      </c>
      <c r="AY170" s="55"/>
      <c r="AZ170" s="55"/>
      <c r="BA170" s="55"/>
      <c r="BC170" s="26">
        <v>12</v>
      </c>
      <c r="BD170" s="55"/>
      <c r="BE170" s="55"/>
      <c r="BF170" s="55"/>
      <c r="BG170" s="55"/>
      <c r="BH170" s="55"/>
      <c r="BI170" s="55"/>
      <c r="BK170" s="26">
        <v>12</v>
      </c>
      <c r="BL170" s="55">
        <f t="shared" si="168"/>
        <v>0</v>
      </c>
      <c r="BM170" s="55"/>
      <c r="BN170" s="55">
        <f t="shared" si="133"/>
        <v>0</v>
      </c>
      <c r="BO170" s="55">
        <f t="shared" si="169"/>
        <v>0</v>
      </c>
      <c r="BP170" s="55"/>
      <c r="BQ170" s="55">
        <f t="shared" si="134"/>
        <v>0</v>
      </c>
      <c r="BR170" s="55">
        <f t="shared" si="158"/>
        <v>0</v>
      </c>
      <c r="BS170" s="55"/>
      <c r="BT170" s="55">
        <f t="shared" si="135"/>
        <v>0</v>
      </c>
      <c r="BU170" s="55">
        <f t="shared" si="159"/>
        <v>0</v>
      </c>
      <c r="BV170" s="55"/>
      <c r="BW170" s="55">
        <f t="shared" si="136"/>
        <v>0</v>
      </c>
      <c r="BX170" s="55">
        <f t="shared" si="160"/>
        <v>0</v>
      </c>
      <c r="BY170" s="55"/>
      <c r="BZ170" s="55">
        <f t="shared" si="137"/>
        <v>0</v>
      </c>
      <c r="CA170" s="55">
        <f t="shared" si="161"/>
        <v>0</v>
      </c>
      <c r="CB170" s="55"/>
      <c r="CC170" s="55">
        <f t="shared" si="138"/>
        <v>0</v>
      </c>
      <c r="CD170" s="55">
        <f t="shared" si="162"/>
        <v>0</v>
      </c>
      <c r="CE170" s="55"/>
      <c r="CF170" s="55">
        <f t="shared" si="139"/>
        <v>0</v>
      </c>
      <c r="CG170" s="55">
        <f t="shared" si="163"/>
        <v>0</v>
      </c>
      <c r="CH170" s="55"/>
      <c r="CI170" s="55">
        <f t="shared" si="140"/>
        <v>0</v>
      </c>
      <c r="CJ170" s="55">
        <f t="shared" si="164"/>
        <v>0</v>
      </c>
      <c r="CK170" s="55"/>
      <c r="CL170" s="55">
        <f t="shared" si="141"/>
        <v>0</v>
      </c>
      <c r="CM170" s="55">
        <f t="shared" si="165"/>
        <v>0</v>
      </c>
      <c r="CN170" s="55"/>
      <c r="CO170" s="55">
        <f t="shared" si="166"/>
        <v>0</v>
      </c>
      <c r="CP170" s="55">
        <f t="shared" si="142"/>
        <v>0</v>
      </c>
      <c r="CQ170" s="55"/>
      <c r="CR170" s="55">
        <f t="shared" si="167"/>
        <v>0</v>
      </c>
      <c r="CS170" s="26">
        <v>12</v>
      </c>
    </row>
    <row r="171" spans="1:97">
      <c r="A171" s="70">
        <v>13</v>
      </c>
      <c r="B171" s="58">
        <f>'advisory roster'!B18</f>
        <v>0</v>
      </c>
      <c r="C171" s="59" t="s">
        <v>20</v>
      </c>
      <c r="D171" s="60">
        <f>'advisory roster'!D18</f>
        <v>0</v>
      </c>
      <c r="E171" s="55" t="s">
        <v>123</v>
      </c>
      <c r="F171" s="61">
        <f t="shared" si="143"/>
        <v>0.75</v>
      </c>
      <c r="G171" s="62">
        <f>'advisory roster'!AE18</f>
        <v>0</v>
      </c>
      <c r="H171" s="57">
        <f>'advisory roster'!F18</f>
        <v>0</v>
      </c>
      <c r="J171" s="26">
        <v>13</v>
      </c>
      <c r="K171" s="55">
        <f t="shared" si="144"/>
        <v>0</v>
      </c>
      <c r="L171" s="55">
        <f t="shared" si="145"/>
        <v>0</v>
      </c>
      <c r="M171" s="55">
        <f t="shared" si="146"/>
        <v>0</v>
      </c>
      <c r="N171" s="55">
        <f t="shared" si="147"/>
        <v>0</v>
      </c>
      <c r="O171" s="55">
        <f t="shared" si="148"/>
        <v>0</v>
      </c>
      <c r="P171" s="55">
        <f t="shared" si="149"/>
        <v>0</v>
      </c>
      <c r="Q171" s="55">
        <f t="shared" si="150"/>
        <v>0</v>
      </c>
      <c r="R171" s="55">
        <f t="shared" si="151"/>
        <v>0</v>
      </c>
      <c r="S171" s="55">
        <f t="shared" si="152"/>
        <v>0</v>
      </c>
      <c r="T171" s="55">
        <f t="shared" si="153"/>
        <v>0</v>
      </c>
      <c r="U171" s="56">
        <f t="shared" si="154"/>
        <v>0</v>
      </c>
      <c r="V171" s="55"/>
      <c r="W171" s="63" t="e">
        <f t="shared" si="128"/>
        <v>#DIV/0!</v>
      </c>
      <c r="X171" s="69">
        <f t="shared" si="129"/>
        <v>0</v>
      </c>
      <c r="Y171" s="55" t="e">
        <f t="shared" si="130"/>
        <v>#DIV/0!</v>
      </c>
      <c r="Z171" s="55">
        <f>RANK(X171,($X$159:$X$172,$X$175:$X$194),0)</f>
        <v>1</v>
      </c>
      <c r="AB171" s="55">
        <f t="shared" si="155"/>
        <v>0</v>
      </c>
      <c r="AC171" s="55">
        <f t="shared" si="156"/>
        <v>0</v>
      </c>
      <c r="AD171" s="55">
        <f t="shared" si="157"/>
        <v>0</v>
      </c>
      <c r="AE171" s="64">
        <v>13</v>
      </c>
      <c r="AF171" s="27">
        <f t="shared" si="131"/>
        <v>0</v>
      </c>
      <c r="AG171" s="70">
        <v>13</v>
      </c>
      <c r="AH171" s="58"/>
      <c r="AI171" s="59" t="s">
        <v>20</v>
      </c>
      <c r="AJ171" s="60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5"/>
      <c r="AV171" s="55"/>
      <c r="AW171" s="65" t="e">
        <f t="shared" si="132"/>
        <v>#DIV/0!</v>
      </c>
      <c r="AX171" s="26">
        <v>13</v>
      </c>
      <c r="AY171" s="55"/>
      <c r="AZ171" s="55"/>
      <c r="BA171" s="55"/>
      <c r="BC171" s="26">
        <v>13</v>
      </c>
      <c r="BD171" s="55"/>
      <c r="BE171" s="55"/>
      <c r="BF171" s="55"/>
      <c r="BG171" s="55"/>
      <c r="BH171" s="55"/>
      <c r="BI171" s="55"/>
      <c r="BK171" s="26">
        <v>13</v>
      </c>
      <c r="BL171" s="55">
        <f t="shared" si="168"/>
        <v>0</v>
      </c>
      <c r="BM171" s="55"/>
      <c r="BN171" s="55">
        <f t="shared" si="133"/>
        <v>0</v>
      </c>
      <c r="BO171" s="55">
        <f t="shared" si="169"/>
        <v>0</v>
      </c>
      <c r="BP171" s="55"/>
      <c r="BQ171" s="55">
        <f t="shared" si="134"/>
        <v>0</v>
      </c>
      <c r="BR171" s="55">
        <f t="shared" si="158"/>
        <v>0</v>
      </c>
      <c r="BS171" s="55"/>
      <c r="BT171" s="55">
        <f t="shared" si="135"/>
        <v>0</v>
      </c>
      <c r="BU171" s="55">
        <f t="shared" si="159"/>
        <v>0</v>
      </c>
      <c r="BV171" s="55"/>
      <c r="BW171" s="55">
        <f t="shared" si="136"/>
        <v>0</v>
      </c>
      <c r="BX171" s="55">
        <f t="shared" si="160"/>
        <v>0</v>
      </c>
      <c r="BY171" s="55"/>
      <c r="BZ171" s="55">
        <f t="shared" si="137"/>
        <v>0</v>
      </c>
      <c r="CA171" s="55">
        <f t="shared" si="161"/>
        <v>0</v>
      </c>
      <c r="CB171" s="55"/>
      <c r="CC171" s="55">
        <f t="shared" si="138"/>
        <v>0</v>
      </c>
      <c r="CD171" s="55">
        <f t="shared" si="162"/>
        <v>0</v>
      </c>
      <c r="CE171" s="55"/>
      <c r="CF171" s="55">
        <f t="shared" si="139"/>
        <v>0</v>
      </c>
      <c r="CG171" s="55">
        <f t="shared" si="163"/>
        <v>0</v>
      </c>
      <c r="CH171" s="55"/>
      <c r="CI171" s="55">
        <f t="shared" si="140"/>
        <v>0</v>
      </c>
      <c r="CJ171" s="55">
        <f t="shared" si="164"/>
        <v>0</v>
      </c>
      <c r="CK171" s="55"/>
      <c r="CL171" s="55">
        <f t="shared" si="141"/>
        <v>0</v>
      </c>
      <c r="CM171" s="55">
        <f t="shared" si="165"/>
        <v>0</v>
      </c>
      <c r="CN171" s="55"/>
      <c r="CO171" s="55">
        <f t="shared" si="166"/>
        <v>0</v>
      </c>
      <c r="CP171" s="55">
        <f t="shared" si="142"/>
        <v>0</v>
      </c>
      <c r="CQ171" s="55"/>
      <c r="CR171" s="55">
        <f t="shared" si="167"/>
        <v>0</v>
      </c>
      <c r="CS171" s="26">
        <v>13</v>
      </c>
    </row>
    <row r="172" spans="1:97">
      <c r="A172" s="57">
        <v>14</v>
      </c>
      <c r="B172" s="58">
        <f>'advisory roster'!B19</f>
        <v>0</v>
      </c>
      <c r="C172" s="67" t="s">
        <v>20</v>
      </c>
      <c r="D172" s="60">
        <f>'advisory roster'!D19</f>
        <v>0</v>
      </c>
      <c r="E172" s="55" t="s">
        <v>123</v>
      </c>
      <c r="F172" s="61">
        <f t="shared" si="143"/>
        <v>0.75</v>
      </c>
      <c r="G172" s="62">
        <f>'advisory roster'!AE19</f>
        <v>0</v>
      </c>
      <c r="H172" s="57">
        <f>'advisory roster'!F19</f>
        <v>0</v>
      </c>
      <c r="J172" s="26">
        <v>14</v>
      </c>
      <c r="K172" s="55">
        <f t="shared" si="144"/>
        <v>0</v>
      </c>
      <c r="L172" s="55">
        <f t="shared" si="145"/>
        <v>0</v>
      </c>
      <c r="M172" s="55">
        <f t="shared" si="146"/>
        <v>0</v>
      </c>
      <c r="N172" s="55">
        <f t="shared" si="147"/>
        <v>0</v>
      </c>
      <c r="O172" s="55">
        <f t="shared" si="148"/>
        <v>0</v>
      </c>
      <c r="P172" s="55">
        <f t="shared" si="149"/>
        <v>0</v>
      </c>
      <c r="Q172" s="55">
        <f t="shared" si="150"/>
        <v>0</v>
      </c>
      <c r="R172" s="55">
        <f t="shared" si="151"/>
        <v>0</v>
      </c>
      <c r="S172" s="55">
        <f t="shared" si="152"/>
        <v>0</v>
      </c>
      <c r="T172" s="55">
        <f t="shared" si="153"/>
        <v>0</v>
      </c>
      <c r="U172" s="56">
        <f t="shared" si="154"/>
        <v>0</v>
      </c>
      <c r="V172" s="55"/>
      <c r="W172" s="63" t="e">
        <f t="shared" si="128"/>
        <v>#DIV/0!</v>
      </c>
      <c r="X172" s="69">
        <f t="shared" si="129"/>
        <v>0</v>
      </c>
      <c r="Y172" s="55" t="e">
        <f t="shared" si="130"/>
        <v>#DIV/0!</v>
      </c>
      <c r="Z172" s="55">
        <f>RANK(X172,($X$159:$X$172,$X$175:$X$194),0)</f>
        <v>1</v>
      </c>
      <c r="AB172" s="55">
        <f t="shared" si="155"/>
        <v>0</v>
      </c>
      <c r="AC172" s="55">
        <f t="shared" si="156"/>
        <v>0</v>
      </c>
      <c r="AD172" s="55">
        <f t="shared" si="157"/>
        <v>0</v>
      </c>
      <c r="AE172" s="64">
        <v>14</v>
      </c>
      <c r="AF172" s="27">
        <f t="shared" si="131"/>
        <v>0</v>
      </c>
      <c r="AG172" s="57">
        <v>14</v>
      </c>
      <c r="AH172" s="66"/>
      <c r="AI172" s="67" t="s">
        <v>20</v>
      </c>
      <c r="AJ172" s="68"/>
      <c r="AK172" s="55"/>
      <c r="AL172" s="55"/>
      <c r="AM172" s="55"/>
      <c r="AN172" s="55"/>
      <c r="AO172" s="55"/>
      <c r="AP172" s="55"/>
      <c r="AQ172" s="55"/>
      <c r="AR172" s="55"/>
      <c r="AS172" s="55"/>
      <c r="AT172" s="55"/>
      <c r="AU172" s="55"/>
      <c r="AV172" s="55"/>
      <c r="AW172" s="65" t="e">
        <f t="shared" si="132"/>
        <v>#DIV/0!</v>
      </c>
      <c r="AX172" s="26">
        <v>14</v>
      </c>
      <c r="AY172" s="55"/>
      <c r="AZ172" s="55"/>
      <c r="BA172" s="55"/>
      <c r="BC172" s="26">
        <v>14</v>
      </c>
      <c r="BD172" s="55"/>
      <c r="BE172" s="55"/>
      <c r="BF172" s="55"/>
      <c r="BG172" s="55"/>
      <c r="BH172" s="55"/>
      <c r="BI172" s="55"/>
      <c r="BK172" s="26">
        <v>14</v>
      </c>
      <c r="BL172" s="55">
        <f t="shared" si="168"/>
        <v>0</v>
      </c>
      <c r="BM172" s="55"/>
      <c r="BN172" s="55">
        <f t="shared" si="133"/>
        <v>0</v>
      </c>
      <c r="BO172" s="55">
        <f t="shared" si="169"/>
        <v>0</v>
      </c>
      <c r="BP172" s="55"/>
      <c r="BQ172" s="55">
        <f t="shared" si="134"/>
        <v>0</v>
      </c>
      <c r="BR172" s="55">
        <f t="shared" si="158"/>
        <v>0</v>
      </c>
      <c r="BS172" s="55"/>
      <c r="BT172" s="55">
        <f t="shared" si="135"/>
        <v>0</v>
      </c>
      <c r="BU172" s="55">
        <f t="shared" si="159"/>
        <v>0</v>
      </c>
      <c r="BV172" s="55"/>
      <c r="BW172" s="55">
        <f t="shared" si="136"/>
        <v>0</v>
      </c>
      <c r="BX172" s="55">
        <f t="shared" si="160"/>
        <v>0</v>
      </c>
      <c r="BY172" s="55"/>
      <c r="BZ172" s="55">
        <f t="shared" si="137"/>
        <v>0</v>
      </c>
      <c r="CA172" s="55">
        <f t="shared" si="161"/>
        <v>0</v>
      </c>
      <c r="CB172" s="55"/>
      <c r="CC172" s="55">
        <f t="shared" si="138"/>
        <v>0</v>
      </c>
      <c r="CD172" s="55">
        <f t="shared" si="162"/>
        <v>0</v>
      </c>
      <c r="CE172" s="55"/>
      <c r="CF172" s="55">
        <f t="shared" si="139"/>
        <v>0</v>
      </c>
      <c r="CG172" s="55">
        <f t="shared" si="163"/>
        <v>0</v>
      </c>
      <c r="CH172" s="55"/>
      <c r="CI172" s="55">
        <f t="shared" si="140"/>
        <v>0</v>
      </c>
      <c r="CJ172" s="55">
        <f t="shared" si="164"/>
        <v>0</v>
      </c>
      <c r="CK172" s="55"/>
      <c r="CL172" s="55">
        <f t="shared" si="141"/>
        <v>0</v>
      </c>
      <c r="CM172" s="55">
        <f t="shared" si="165"/>
        <v>0</v>
      </c>
      <c r="CN172" s="55"/>
      <c r="CO172" s="55">
        <f t="shared" si="166"/>
        <v>0</v>
      </c>
      <c r="CP172" s="55">
        <f t="shared" si="142"/>
        <v>0</v>
      </c>
      <c r="CQ172" s="55"/>
      <c r="CR172" s="55">
        <f t="shared" si="167"/>
        <v>0</v>
      </c>
      <c r="CS172" s="26">
        <v>14</v>
      </c>
    </row>
    <row r="173" spans="1:97" ht="15">
      <c r="A173" s="71"/>
      <c r="B173" s="72"/>
      <c r="C173" s="72"/>
      <c r="D173" s="73"/>
      <c r="E173" s="55"/>
      <c r="F173" s="61"/>
      <c r="G173" s="55"/>
      <c r="H173" s="57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63"/>
      <c r="X173" s="69"/>
      <c r="Y173" s="55" t="b">
        <f t="shared" si="130"/>
        <v>0</v>
      </c>
      <c r="Z173" s="55"/>
      <c r="AB173" s="55"/>
      <c r="AC173" s="55"/>
      <c r="AD173" s="55"/>
      <c r="AE173" s="64"/>
      <c r="AF173" s="27">
        <f t="shared" si="131"/>
        <v>0</v>
      </c>
      <c r="AG173" s="71"/>
      <c r="AH173" s="72"/>
      <c r="AI173" s="72"/>
      <c r="AJ173" s="73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5"/>
      <c r="AV173" s="55"/>
      <c r="AW173" s="65"/>
      <c r="AY173" s="55"/>
      <c r="AZ173" s="55"/>
      <c r="BA173" s="55"/>
      <c r="BD173" s="55"/>
      <c r="BE173" s="55"/>
      <c r="BF173" s="55"/>
      <c r="BG173" s="55"/>
      <c r="BH173" s="55"/>
      <c r="BI173" s="55"/>
      <c r="BL173" s="55"/>
      <c r="BM173" s="55"/>
      <c r="BN173" s="55"/>
      <c r="BO173" s="55"/>
      <c r="BP173" s="55"/>
      <c r="BQ173" s="55"/>
      <c r="BR173" s="55"/>
      <c r="BS173" s="55"/>
      <c r="BT173" s="55"/>
      <c r="BU173" s="55"/>
      <c r="BV173" s="55"/>
      <c r="BW173" s="55"/>
      <c r="BX173" s="55"/>
      <c r="BY173" s="55"/>
      <c r="BZ173" s="55"/>
      <c r="CA173" s="55"/>
      <c r="CB173" s="55"/>
      <c r="CC173" s="55"/>
      <c r="CD173" s="55"/>
      <c r="CE173" s="55"/>
      <c r="CF173" s="55"/>
      <c r="CG173" s="55"/>
      <c r="CH173" s="55"/>
      <c r="CI173" s="55"/>
      <c r="CJ173" s="55"/>
      <c r="CK173" s="55"/>
      <c r="CL173" s="55"/>
      <c r="CM173" s="55"/>
      <c r="CN173" s="55"/>
      <c r="CO173" s="55"/>
      <c r="CP173" s="55"/>
      <c r="CQ173" s="55"/>
      <c r="CR173" s="55"/>
    </row>
    <row r="174" spans="1:97" ht="15">
      <c r="A174" s="139" t="s">
        <v>34</v>
      </c>
      <c r="B174" s="140"/>
      <c r="C174" s="140"/>
      <c r="D174" s="141"/>
      <c r="E174" s="55"/>
      <c r="F174" s="61"/>
      <c r="G174" s="55"/>
      <c r="H174" s="57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63"/>
      <c r="X174" s="69"/>
      <c r="Y174" s="55" t="b">
        <f t="shared" si="130"/>
        <v>0</v>
      </c>
      <c r="Z174" s="55"/>
      <c r="AB174" s="55"/>
      <c r="AC174" s="55"/>
      <c r="AD174" s="55"/>
      <c r="AE174" s="64"/>
      <c r="AF174" s="27">
        <f t="shared" si="131"/>
        <v>0</v>
      </c>
      <c r="AG174" s="139" t="s">
        <v>34</v>
      </c>
      <c r="AH174" s="140"/>
      <c r="AI174" s="140"/>
      <c r="AJ174" s="141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5"/>
      <c r="AV174" s="55"/>
      <c r="AW174" s="65"/>
      <c r="AY174" s="55"/>
      <c r="AZ174" s="55"/>
      <c r="BA174" s="55"/>
      <c r="BD174" s="55"/>
      <c r="BE174" s="55"/>
      <c r="BF174" s="55"/>
      <c r="BG174" s="55"/>
      <c r="BH174" s="55"/>
      <c r="BI174" s="55"/>
      <c r="BL174" s="55"/>
      <c r="BM174" s="55"/>
      <c r="BN174" s="55"/>
      <c r="BO174" s="55"/>
      <c r="BP174" s="55"/>
      <c r="BQ174" s="55"/>
      <c r="BR174" s="55"/>
      <c r="BS174" s="55"/>
      <c r="BT174" s="55"/>
      <c r="BU174" s="55"/>
      <c r="BV174" s="55"/>
      <c r="BW174" s="55"/>
      <c r="BX174" s="55"/>
      <c r="BY174" s="55"/>
      <c r="BZ174" s="55"/>
      <c r="CA174" s="55"/>
      <c r="CB174" s="55"/>
      <c r="CC174" s="55"/>
      <c r="CD174" s="55"/>
      <c r="CE174" s="55"/>
      <c r="CF174" s="55"/>
      <c r="CG174" s="55"/>
      <c r="CH174" s="55"/>
      <c r="CI174" s="55"/>
      <c r="CJ174" s="55"/>
      <c r="CK174" s="55"/>
      <c r="CL174" s="55"/>
      <c r="CM174" s="55"/>
      <c r="CN174" s="55"/>
      <c r="CO174" s="55"/>
      <c r="CP174" s="55"/>
      <c r="CQ174" s="55"/>
      <c r="CR174" s="55"/>
    </row>
    <row r="175" spans="1:97">
      <c r="A175" s="57">
        <v>1</v>
      </c>
      <c r="B175" s="58">
        <f>'advisory roster'!B27</f>
        <v>0</v>
      </c>
      <c r="C175" s="59" t="s">
        <v>20</v>
      </c>
      <c r="D175" s="60">
        <f>'advisory roster'!D27</f>
        <v>0</v>
      </c>
      <c r="E175" s="55" t="s">
        <v>124</v>
      </c>
      <c r="F175" s="61">
        <f>F25+3/4</f>
        <v>0.75</v>
      </c>
      <c r="G175" s="62">
        <f>'advisory roster'!AE27</f>
        <v>0</v>
      </c>
      <c r="H175" s="57">
        <f>'advisory roster'!F27</f>
        <v>0</v>
      </c>
      <c r="J175" s="26">
        <v>1</v>
      </c>
      <c r="K175" s="55">
        <f>BN175</f>
        <v>0</v>
      </c>
      <c r="L175" s="55">
        <f>BQ175</f>
        <v>0</v>
      </c>
      <c r="M175" s="55">
        <f>BT175</f>
        <v>0</v>
      </c>
      <c r="N175" s="55">
        <f>BW175</f>
        <v>0</v>
      </c>
      <c r="O175" s="55">
        <f>BZ175</f>
        <v>0</v>
      </c>
      <c r="P175" s="55">
        <f>CC175</f>
        <v>0</v>
      </c>
      <c r="Q175" s="55">
        <f>CF175</f>
        <v>0</v>
      </c>
      <c r="R175" s="55">
        <f>CI175</f>
        <v>0</v>
      </c>
      <c r="S175" s="55">
        <f>CM175</f>
        <v>0</v>
      </c>
      <c r="T175" s="55">
        <f>CO175</f>
        <v>0</v>
      </c>
      <c r="U175" s="55">
        <f>CR175</f>
        <v>0</v>
      </c>
      <c r="V175" s="55"/>
      <c r="W175" s="63" t="e">
        <f t="shared" ref="W175:W194" si="170">AW175</f>
        <v>#DIV/0!</v>
      </c>
      <c r="X175" s="69">
        <f t="shared" ref="X175:X194" si="171">(K175*2+L175+M175+N175*2+O175+P175*2+Q175+R175+S175+T175+U175)/14</f>
        <v>0</v>
      </c>
      <c r="Y175" s="55" t="e">
        <f t="shared" si="130"/>
        <v>#DIV/0!</v>
      </c>
      <c r="Z175" s="55">
        <f>RANK(X175,($X$159:$X$172,$X$175:$X$194),0)</f>
        <v>1</v>
      </c>
      <c r="AB175" s="55">
        <f t="shared" si="155"/>
        <v>0</v>
      </c>
      <c r="AC175" s="55">
        <f t="shared" si="156"/>
        <v>0</v>
      </c>
      <c r="AD175" s="55">
        <f t="shared" si="157"/>
        <v>0</v>
      </c>
      <c r="AE175" s="64">
        <v>1</v>
      </c>
      <c r="AF175" s="27">
        <f t="shared" si="131"/>
        <v>0</v>
      </c>
      <c r="AG175" s="57">
        <v>1</v>
      </c>
      <c r="AH175" s="58"/>
      <c r="AI175" s="59" t="s">
        <v>20</v>
      </c>
      <c r="AJ175" s="60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5"/>
      <c r="AV175" s="55"/>
      <c r="AW175" s="65" t="e">
        <f t="shared" ref="AW175:AW194" si="172">AVERAGE(AK175:AU175)</f>
        <v>#DIV/0!</v>
      </c>
      <c r="AX175" s="26">
        <v>1</v>
      </c>
      <c r="AY175" s="55"/>
      <c r="AZ175" s="55"/>
      <c r="BA175" s="55"/>
      <c r="BC175" s="26">
        <v>1</v>
      </c>
      <c r="BD175" s="55"/>
      <c r="BE175" s="55"/>
      <c r="BF175" s="55"/>
      <c r="BG175" s="55"/>
      <c r="BH175" s="55"/>
      <c r="BI175" s="55"/>
      <c r="BK175" s="26">
        <v>1</v>
      </c>
      <c r="BL175" s="55">
        <f t="shared" si="168"/>
        <v>0</v>
      </c>
      <c r="BM175" s="55"/>
      <c r="BN175" s="55">
        <f t="shared" si="133"/>
        <v>0</v>
      </c>
      <c r="BO175" s="55">
        <f t="shared" si="169"/>
        <v>0</v>
      </c>
      <c r="BP175" s="55"/>
      <c r="BQ175" s="55">
        <f t="shared" si="134"/>
        <v>0</v>
      </c>
      <c r="BR175" s="55">
        <f t="shared" si="158"/>
        <v>0</v>
      </c>
      <c r="BS175" s="55"/>
      <c r="BT175" s="55">
        <f t="shared" si="135"/>
        <v>0</v>
      </c>
      <c r="BU175" s="55">
        <f t="shared" si="159"/>
        <v>0</v>
      </c>
      <c r="BV175" s="55"/>
      <c r="BW175" s="55">
        <f t="shared" si="136"/>
        <v>0</v>
      </c>
      <c r="BX175" s="55">
        <f t="shared" si="160"/>
        <v>0</v>
      </c>
      <c r="BY175" s="55"/>
      <c r="BZ175" s="55">
        <f t="shared" si="137"/>
        <v>0</v>
      </c>
      <c r="CA175" s="55">
        <f t="shared" si="161"/>
        <v>0</v>
      </c>
      <c r="CB175" s="55"/>
      <c r="CC175" s="55">
        <f t="shared" si="138"/>
        <v>0</v>
      </c>
      <c r="CD175" s="55">
        <f t="shared" si="162"/>
        <v>0</v>
      </c>
      <c r="CE175" s="55"/>
      <c r="CF175" s="55">
        <f t="shared" si="139"/>
        <v>0</v>
      </c>
      <c r="CG175" s="55">
        <f t="shared" si="163"/>
        <v>0</v>
      </c>
      <c r="CH175" s="55"/>
      <c r="CI175" s="55">
        <f t="shared" si="140"/>
        <v>0</v>
      </c>
      <c r="CJ175" s="55">
        <f t="shared" si="164"/>
        <v>0</v>
      </c>
      <c r="CK175" s="55"/>
      <c r="CL175" s="55">
        <f t="shared" si="141"/>
        <v>0</v>
      </c>
      <c r="CM175" s="55">
        <f t="shared" si="165"/>
        <v>0</v>
      </c>
      <c r="CN175" s="55"/>
      <c r="CO175" s="55">
        <f t="shared" si="166"/>
        <v>0</v>
      </c>
      <c r="CP175" s="55">
        <f t="shared" ref="CP175:CP194" si="173">U125</f>
        <v>0</v>
      </c>
      <c r="CQ175" s="55"/>
      <c r="CR175" s="55">
        <f t="shared" si="167"/>
        <v>0</v>
      </c>
      <c r="CS175" s="26">
        <v>1</v>
      </c>
    </row>
    <row r="176" spans="1:97">
      <c r="A176" s="57">
        <v>2</v>
      </c>
      <c r="B176" s="58">
        <f>'advisory roster'!B28</f>
        <v>0</v>
      </c>
      <c r="C176" s="67" t="s">
        <v>20</v>
      </c>
      <c r="D176" s="60">
        <f>'advisory roster'!D28</f>
        <v>0</v>
      </c>
      <c r="E176" s="55" t="s">
        <v>124</v>
      </c>
      <c r="F176" s="61">
        <f t="shared" ref="F176:F194" si="174">F26+3/4</f>
        <v>0.75</v>
      </c>
      <c r="G176" s="62">
        <f>'advisory roster'!AE28</f>
        <v>0</v>
      </c>
      <c r="H176" s="57">
        <f>'advisory roster'!F28</f>
        <v>0</v>
      </c>
      <c r="J176" s="26">
        <v>2</v>
      </c>
      <c r="K176" s="55">
        <f t="shared" ref="K176:K194" si="175">BN176</f>
        <v>0</v>
      </c>
      <c r="L176" s="55">
        <f t="shared" ref="L176:L194" si="176">BQ176</f>
        <v>0</v>
      </c>
      <c r="M176" s="55">
        <f t="shared" ref="M176:M194" si="177">BT176</f>
        <v>0</v>
      </c>
      <c r="N176" s="55">
        <f t="shared" ref="N176:N194" si="178">BW176</f>
        <v>0</v>
      </c>
      <c r="O176" s="55">
        <f t="shared" ref="O176:O194" si="179">BZ176</f>
        <v>0</v>
      </c>
      <c r="P176" s="55">
        <f t="shared" ref="P176:P194" si="180">CC176</f>
        <v>0</v>
      </c>
      <c r="Q176" s="55">
        <f t="shared" ref="Q176:Q194" si="181">CF176</f>
        <v>0</v>
      </c>
      <c r="R176" s="55">
        <f t="shared" ref="R176:R194" si="182">CI176</f>
        <v>0</v>
      </c>
      <c r="S176" s="55">
        <f t="shared" ref="S176:S194" si="183">CM176</f>
        <v>0</v>
      </c>
      <c r="T176" s="55">
        <f t="shared" ref="T176:T194" si="184">CO176</f>
        <v>0</v>
      </c>
      <c r="U176" s="55">
        <f t="shared" ref="U176:U194" si="185">CR176</f>
        <v>0</v>
      </c>
      <c r="V176" s="55"/>
      <c r="W176" s="63" t="e">
        <f t="shared" si="170"/>
        <v>#DIV/0!</v>
      </c>
      <c r="X176" s="69">
        <f t="shared" si="171"/>
        <v>0</v>
      </c>
      <c r="Y176" s="55" t="e">
        <f t="shared" si="130"/>
        <v>#DIV/0!</v>
      </c>
      <c r="Z176" s="55">
        <f>RANK(X176,($X$159:$X$172,$X$175:$X$194),0)</f>
        <v>1</v>
      </c>
      <c r="AB176" s="55">
        <f t="shared" si="155"/>
        <v>0</v>
      </c>
      <c r="AC176" s="55">
        <f t="shared" si="156"/>
        <v>0</v>
      </c>
      <c r="AD176" s="55">
        <f t="shared" si="157"/>
        <v>0</v>
      </c>
      <c r="AE176" s="64">
        <v>2</v>
      </c>
      <c r="AF176" s="27">
        <f t="shared" si="131"/>
        <v>0</v>
      </c>
      <c r="AG176" s="57">
        <v>2</v>
      </c>
      <c r="AH176" s="66"/>
      <c r="AI176" s="67" t="s">
        <v>20</v>
      </c>
      <c r="AJ176" s="68"/>
      <c r="AK176" s="55"/>
      <c r="AL176" s="55"/>
      <c r="AM176" s="55"/>
      <c r="AN176" s="55"/>
      <c r="AO176" s="55"/>
      <c r="AP176" s="55"/>
      <c r="AQ176" s="55"/>
      <c r="AR176" s="55"/>
      <c r="AS176" s="55"/>
      <c r="AT176" s="55"/>
      <c r="AU176" s="55"/>
      <c r="AV176" s="55"/>
      <c r="AW176" s="65" t="e">
        <f t="shared" si="172"/>
        <v>#DIV/0!</v>
      </c>
      <c r="AX176" s="26">
        <v>2</v>
      </c>
      <c r="AY176" s="55"/>
      <c r="AZ176" s="55"/>
      <c r="BA176" s="55"/>
      <c r="BC176" s="26">
        <v>2</v>
      </c>
      <c r="BD176" s="55"/>
      <c r="BE176" s="55"/>
      <c r="BF176" s="55"/>
      <c r="BG176" s="55"/>
      <c r="BH176" s="55"/>
      <c r="BI176" s="55"/>
      <c r="BK176" s="26">
        <v>2</v>
      </c>
      <c r="BL176" s="55">
        <f t="shared" si="168"/>
        <v>0</v>
      </c>
      <c r="BM176" s="55"/>
      <c r="BN176" s="55">
        <f t="shared" si="133"/>
        <v>0</v>
      </c>
      <c r="BO176" s="55">
        <f t="shared" si="169"/>
        <v>0</v>
      </c>
      <c r="BP176" s="55"/>
      <c r="BQ176" s="55">
        <f t="shared" si="134"/>
        <v>0</v>
      </c>
      <c r="BR176" s="55">
        <f t="shared" si="158"/>
        <v>0</v>
      </c>
      <c r="BS176" s="55"/>
      <c r="BT176" s="55">
        <f t="shared" si="135"/>
        <v>0</v>
      </c>
      <c r="BU176" s="55">
        <f t="shared" si="159"/>
        <v>0</v>
      </c>
      <c r="BV176" s="55"/>
      <c r="BW176" s="55">
        <f t="shared" si="136"/>
        <v>0</v>
      </c>
      <c r="BX176" s="55">
        <f t="shared" si="160"/>
        <v>0</v>
      </c>
      <c r="BY176" s="55"/>
      <c r="BZ176" s="55">
        <f t="shared" si="137"/>
        <v>0</v>
      </c>
      <c r="CA176" s="55">
        <f t="shared" si="161"/>
        <v>0</v>
      </c>
      <c r="CB176" s="55"/>
      <c r="CC176" s="55">
        <f t="shared" si="138"/>
        <v>0</v>
      </c>
      <c r="CD176" s="55">
        <f t="shared" si="162"/>
        <v>0</v>
      </c>
      <c r="CE176" s="55"/>
      <c r="CF176" s="55">
        <f t="shared" si="139"/>
        <v>0</v>
      </c>
      <c r="CG176" s="55">
        <f t="shared" si="163"/>
        <v>0</v>
      </c>
      <c r="CH176" s="55"/>
      <c r="CI176" s="55">
        <f t="shared" si="140"/>
        <v>0</v>
      </c>
      <c r="CJ176" s="55">
        <f t="shared" si="164"/>
        <v>0</v>
      </c>
      <c r="CK176" s="55"/>
      <c r="CL176" s="55">
        <f t="shared" si="141"/>
        <v>0</v>
      </c>
      <c r="CM176" s="55">
        <f t="shared" si="165"/>
        <v>0</v>
      </c>
      <c r="CN176" s="55"/>
      <c r="CO176" s="55">
        <f t="shared" si="166"/>
        <v>0</v>
      </c>
      <c r="CP176" s="55">
        <f t="shared" si="173"/>
        <v>0</v>
      </c>
      <c r="CQ176" s="55"/>
      <c r="CR176" s="55">
        <f t="shared" si="167"/>
        <v>0</v>
      </c>
      <c r="CS176" s="26">
        <v>2</v>
      </c>
    </row>
    <row r="177" spans="1:97">
      <c r="A177" s="57">
        <v>3</v>
      </c>
      <c r="B177" s="58">
        <f>'advisory roster'!B29</f>
        <v>0</v>
      </c>
      <c r="C177" s="59" t="s">
        <v>20</v>
      </c>
      <c r="D177" s="60">
        <f>'advisory roster'!D29</f>
        <v>0</v>
      </c>
      <c r="E177" s="55" t="s">
        <v>124</v>
      </c>
      <c r="F177" s="61">
        <f t="shared" si="174"/>
        <v>0.75</v>
      </c>
      <c r="G177" s="62">
        <f>'advisory roster'!AE29</f>
        <v>0</v>
      </c>
      <c r="H177" s="57">
        <f>'advisory roster'!F29</f>
        <v>0</v>
      </c>
      <c r="J177" s="26">
        <v>3</v>
      </c>
      <c r="K177" s="55">
        <f t="shared" si="175"/>
        <v>0</v>
      </c>
      <c r="L177" s="55">
        <f t="shared" si="176"/>
        <v>0</v>
      </c>
      <c r="M177" s="55">
        <f t="shared" si="177"/>
        <v>0</v>
      </c>
      <c r="N177" s="55">
        <f t="shared" si="178"/>
        <v>0</v>
      </c>
      <c r="O177" s="55">
        <f t="shared" si="179"/>
        <v>0</v>
      </c>
      <c r="P177" s="55">
        <f t="shared" si="180"/>
        <v>0</v>
      </c>
      <c r="Q177" s="55">
        <f t="shared" si="181"/>
        <v>0</v>
      </c>
      <c r="R177" s="55">
        <f t="shared" si="182"/>
        <v>0</v>
      </c>
      <c r="S177" s="55">
        <f t="shared" si="183"/>
        <v>0</v>
      </c>
      <c r="T177" s="55">
        <f t="shared" si="184"/>
        <v>0</v>
      </c>
      <c r="U177" s="55">
        <f t="shared" si="185"/>
        <v>0</v>
      </c>
      <c r="V177" s="55"/>
      <c r="W177" s="63" t="e">
        <f t="shared" si="170"/>
        <v>#DIV/0!</v>
      </c>
      <c r="X177" s="69">
        <f t="shared" si="171"/>
        <v>0</v>
      </c>
      <c r="Y177" s="55" t="e">
        <f t="shared" si="130"/>
        <v>#DIV/0!</v>
      </c>
      <c r="Z177" s="55">
        <f>RANK(X177,($X$159:$X$172,$X$175:$X$194),0)</f>
        <v>1</v>
      </c>
      <c r="AB177" s="55">
        <f t="shared" si="155"/>
        <v>0</v>
      </c>
      <c r="AC177" s="55">
        <f t="shared" si="156"/>
        <v>0</v>
      </c>
      <c r="AD177" s="55">
        <f t="shared" si="157"/>
        <v>0</v>
      </c>
      <c r="AE177" s="64">
        <v>3</v>
      </c>
      <c r="AF177" s="27">
        <f t="shared" si="131"/>
        <v>0</v>
      </c>
      <c r="AG177" s="57">
        <v>3</v>
      </c>
      <c r="AH177" s="58"/>
      <c r="AI177" s="59" t="s">
        <v>20</v>
      </c>
      <c r="AJ177" s="60"/>
      <c r="AK177" s="55"/>
      <c r="AL177" s="55"/>
      <c r="AM177" s="55"/>
      <c r="AN177" s="55"/>
      <c r="AO177" s="55"/>
      <c r="AP177" s="55"/>
      <c r="AQ177" s="55"/>
      <c r="AR177" s="55"/>
      <c r="AS177" s="55"/>
      <c r="AT177" s="55"/>
      <c r="AU177" s="55"/>
      <c r="AV177" s="55"/>
      <c r="AW177" s="65" t="e">
        <f t="shared" si="172"/>
        <v>#DIV/0!</v>
      </c>
      <c r="AX177" s="26">
        <v>3</v>
      </c>
      <c r="AY177" s="55"/>
      <c r="AZ177" s="55"/>
      <c r="BA177" s="55"/>
      <c r="BC177" s="26">
        <v>3</v>
      </c>
      <c r="BD177" s="55"/>
      <c r="BE177" s="55"/>
      <c r="BF177" s="55"/>
      <c r="BG177" s="55"/>
      <c r="BH177" s="55"/>
      <c r="BI177" s="55"/>
      <c r="BK177" s="26">
        <v>3</v>
      </c>
      <c r="BL177" s="55">
        <f t="shared" si="168"/>
        <v>0</v>
      </c>
      <c r="BM177" s="55"/>
      <c r="BN177" s="55">
        <f t="shared" si="133"/>
        <v>0</v>
      </c>
      <c r="BO177" s="55">
        <f t="shared" si="169"/>
        <v>0</v>
      </c>
      <c r="BP177" s="55"/>
      <c r="BQ177" s="55">
        <f t="shared" si="134"/>
        <v>0</v>
      </c>
      <c r="BR177" s="55">
        <f t="shared" si="158"/>
        <v>0</v>
      </c>
      <c r="BS177" s="55"/>
      <c r="BT177" s="55">
        <f t="shared" si="135"/>
        <v>0</v>
      </c>
      <c r="BU177" s="55">
        <f t="shared" si="159"/>
        <v>0</v>
      </c>
      <c r="BV177" s="55"/>
      <c r="BW177" s="55">
        <f t="shared" si="136"/>
        <v>0</v>
      </c>
      <c r="BX177" s="55">
        <f t="shared" si="160"/>
        <v>0</v>
      </c>
      <c r="BY177" s="55"/>
      <c r="BZ177" s="55">
        <f t="shared" si="137"/>
        <v>0</v>
      </c>
      <c r="CA177" s="55">
        <f t="shared" si="161"/>
        <v>0</v>
      </c>
      <c r="CB177" s="55"/>
      <c r="CC177" s="55">
        <f t="shared" si="138"/>
        <v>0</v>
      </c>
      <c r="CD177" s="55">
        <f t="shared" si="162"/>
        <v>0</v>
      </c>
      <c r="CE177" s="55"/>
      <c r="CF177" s="55">
        <f t="shared" si="139"/>
        <v>0</v>
      </c>
      <c r="CG177" s="55">
        <f t="shared" si="163"/>
        <v>0</v>
      </c>
      <c r="CH177" s="55"/>
      <c r="CI177" s="55">
        <f t="shared" si="140"/>
        <v>0</v>
      </c>
      <c r="CJ177" s="55">
        <f t="shared" si="164"/>
        <v>0</v>
      </c>
      <c r="CK177" s="55"/>
      <c r="CL177" s="55">
        <f t="shared" si="141"/>
        <v>0</v>
      </c>
      <c r="CM177" s="55">
        <f t="shared" si="165"/>
        <v>0</v>
      </c>
      <c r="CN177" s="55"/>
      <c r="CO177" s="55">
        <f t="shared" si="166"/>
        <v>0</v>
      </c>
      <c r="CP177" s="55">
        <f t="shared" si="173"/>
        <v>0</v>
      </c>
      <c r="CQ177" s="55"/>
      <c r="CR177" s="55">
        <f t="shared" si="167"/>
        <v>0</v>
      </c>
      <c r="CS177" s="26">
        <v>3</v>
      </c>
    </row>
    <row r="178" spans="1:97">
      <c r="A178" s="57">
        <v>4</v>
      </c>
      <c r="B178" s="58">
        <f>'advisory roster'!B30</f>
        <v>0</v>
      </c>
      <c r="C178" s="67" t="s">
        <v>20</v>
      </c>
      <c r="D178" s="60">
        <f>'advisory roster'!D30</f>
        <v>0</v>
      </c>
      <c r="E178" s="55" t="s">
        <v>124</v>
      </c>
      <c r="F178" s="61">
        <f t="shared" si="174"/>
        <v>0.75</v>
      </c>
      <c r="G178" s="62">
        <f>'advisory roster'!AE30</f>
        <v>0</v>
      </c>
      <c r="H178" s="57">
        <f>'advisory roster'!F30</f>
        <v>0</v>
      </c>
      <c r="J178" s="26">
        <v>4</v>
      </c>
      <c r="K178" s="55">
        <f t="shared" si="175"/>
        <v>0</v>
      </c>
      <c r="L178" s="55">
        <f t="shared" si="176"/>
        <v>0</v>
      </c>
      <c r="M178" s="55">
        <f t="shared" si="177"/>
        <v>0</v>
      </c>
      <c r="N178" s="55">
        <f t="shared" si="178"/>
        <v>0</v>
      </c>
      <c r="O178" s="55">
        <f t="shared" si="179"/>
        <v>0</v>
      </c>
      <c r="P178" s="55">
        <f t="shared" si="180"/>
        <v>0</v>
      </c>
      <c r="Q178" s="55">
        <f t="shared" si="181"/>
        <v>0</v>
      </c>
      <c r="R178" s="55">
        <f t="shared" si="182"/>
        <v>0</v>
      </c>
      <c r="S178" s="55">
        <f t="shared" si="183"/>
        <v>0</v>
      </c>
      <c r="T178" s="55">
        <f t="shared" si="184"/>
        <v>0</v>
      </c>
      <c r="U178" s="55">
        <f t="shared" si="185"/>
        <v>0</v>
      </c>
      <c r="V178" s="55"/>
      <c r="W178" s="63" t="e">
        <f t="shared" si="170"/>
        <v>#DIV/0!</v>
      </c>
      <c r="X178" s="69">
        <f t="shared" si="171"/>
        <v>0</v>
      </c>
      <c r="Y178" s="55" t="e">
        <f t="shared" si="130"/>
        <v>#DIV/0!</v>
      </c>
      <c r="Z178" s="55">
        <f>RANK(X178,($X$159:$X$172,$X$175:$X$194),0)</f>
        <v>1</v>
      </c>
      <c r="AB178" s="55">
        <f t="shared" si="155"/>
        <v>0</v>
      </c>
      <c r="AC178" s="55">
        <f t="shared" si="156"/>
        <v>0</v>
      </c>
      <c r="AD178" s="55">
        <f t="shared" si="157"/>
        <v>0</v>
      </c>
      <c r="AE178" s="64">
        <v>4</v>
      </c>
      <c r="AF178" s="27">
        <f t="shared" si="131"/>
        <v>0</v>
      </c>
      <c r="AG178" s="57">
        <v>4</v>
      </c>
      <c r="AI178" s="67" t="s">
        <v>20</v>
      </c>
      <c r="AK178" s="55"/>
      <c r="AL178" s="55"/>
      <c r="AM178" s="55"/>
      <c r="AN178" s="55"/>
      <c r="AO178" s="55"/>
      <c r="AP178" s="55"/>
      <c r="AQ178" s="55"/>
      <c r="AR178" s="55"/>
      <c r="AS178" s="55"/>
      <c r="AT178" s="55"/>
      <c r="AU178" s="55"/>
      <c r="AV178" s="55"/>
      <c r="AW178" s="65" t="e">
        <f t="shared" si="172"/>
        <v>#DIV/0!</v>
      </c>
      <c r="AX178" s="26">
        <v>4</v>
      </c>
      <c r="AY178" s="55"/>
      <c r="AZ178" s="55"/>
      <c r="BA178" s="55"/>
      <c r="BC178" s="26">
        <v>4</v>
      </c>
      <c r="BD178" s="55"/>
      <c r="BE178" s="55"/>
      <c r="BF178" s="55"/>
      <c r="BG178" s="55"/>
      <c r="BH178" s="55"/>
      <c r="BI178" s="55"/>
      <c r="BK178" s="26">
        <v>4</v>
      </c>
      <c r="BL178" s="55">
        <f t="shared" si="168"/>
        <v>0</v>
      </c>
      <c r="BM178" s="55"/>
      <c r="BN178" s="55">
        <f t="shared" si="133"/>
        <v>0</v>
      </c>
      <c r="BO178" s="55">
        <f t="shared" si="169"/>
        <v>0</v>
      </c>
      <c r="BP178" s="55"/>
      <c r="BQ178" s="55">
        <f t="shared" si="134"/>
        <v>0</v>
      </c>
      <c r="BR178" s="55">
        <f t="shared" si="158"/>
        <v>0</v>
      </c>
      <c r="BS178" s="55"/>
      <c r="BT178" s="55">
        <f t="shared" si="135"/>
        <v>0</v>
      </c>
      <c r="BU178" s="55">
        <f t="shared" si="159"/>
        <v>0</v>
      </c>
      <c r="BV178" s="55"/>
      <c r="BW178" s="55">
        <f t="shared" si="136"/>
        <v>0</v>
      </c>
      <c r="BX178" s="55">
        <f t="shared" si="160"/>
        <v>0</v>
      </c>
      <c r="BY178" s="55"/>
      <c r="BZ178" s="55">
        <f t="shared" si="137"/>
        <v>0</v>
      </c>
      <c r="CA178" s="55">
        <f t="shared" si="161"/>
        <v>0</v>
      </c>
      <c r="CB178" s="55"/>
      <c r="CC178" s="55">
        <f t="shared" si="138"/>
        <v>0</v>
      </c>
      <c r="CD178" s="55">
        <f t="shared" si="162"/>
        <v>0</v>
      </c>
      <c r="CE178" s="55"/>
      <c r="CF178" s="55">
        <f t="shared" si="139"/>
        <v>0</v>
      </c>
      <c r="CG178" s="55">
        <f t="shared" si="163"/>
        <v>0</v>
      </c>
      <c r="CH178" s="55"/>
      <c r="CI178" s="55">
        <f t="shared" si="140"/>
        <v>0</v>
      </c>
      <c r="CJ178" s="55">
        <f t="shared" si="164"/>
        <v>0</v>
      </c>
      <c r="CK178" s="55"/>
      <c r="CL178" s="55">
        <f t="shared" si="141"/>
        <v>0</v>
      </c>
      <c r="CM178" s="55">
        <f t="shared" si="165"/>
        <v>0</v>
      </c>
      <c r="CN178" s="55"/>
      <c r="CO178" s="55">
        <f t="shared" si="166"/>
        <v>0</v>
      </c>
      <c r="CP178" s="55">
        <f t="shared" si="173"/>
        <v>0</v>
      </c>
      <c r="CQ178" s="55"/>
      <c r="CR178" s="55">
        <f t="shared" si="167"/>
        <v>0</v>
      </c>
      <c r="CS178" s="26">
        <v>4</v>
      </c>
    </row>
    <row r="179" spans="1:97">
      <c r="A179" s="57">
        <v>5</v>
      </c>
      <c r="B179" s="58">
        <f>'advisory roster'!B31</f>
        <v>0</v>
      </c>
      <c r="C179" s="59" t="s">
        <v>20</v>
      </c>
      <c r="D179" s="60">
        <f>'advisory roster'!D31</f>
        <v>0</v>
      </c>
      <c r="E179" s="55" t="s">
        <v>124</v>
      </c>
      <c r="F179" s="61">
        <f t="shared" si="174"/>
        <v>0.75</v>
      </c>
      <c r="G179" s="62">
        <f>'advisory roster'!AE31</f>
        <v>0</v>
      </c>
      <c r="H179" s="57">
        <f>'advisory roster'!F31</f>
        <v>0</v>
      </c>
      <c r="J179" s="26">
        <v>5</v>
      </c>
      <c r="K179" s="55">
        <f t="shared" si="175"/>
        <v>0</v>
      </c>
      <c r="L179" s="55">
        <f t="shared" si="176"/>
        <v>0</v>
      </c>
      <c r="M179" s="55">
        <f t="shared" si="177"/>
        <v>0</v>
      </c>
      <c r="N179" s="55">
        <f t="shared" si="178"/>
        <v>0</v>
      </c>
      <c r="O179" s="55">
        <f t="shared" si="179"/>
        <v>0</v>
      </c>
      <c r="P179" s="55">
        <f t="shared" si="180"/>
        <v>0</v>
      </c>
      <c r="Q179" s="55">
        <f t="shared" si="181"/>
        <v>0</v>
      </c>
      <c r="R179" s="55">
        <f t="shared" si="182"/>
        <v>0</v>
      </c>
      <c r="S179" s="55">
        <f t="shared" si="183"/>
        <v>0</v>
      </c>
      <c r="T179" s="55">
        <f t="shared" si="184"/>
        <v>0</v>
      </c>
      <c r="U179" s="55">
        <f t="shared" si="185"/>
        <v>0</v>
      </c>
      <c r="V179" s="55"/>
      <c r="W179" s="63" t="e">
        <f t="shared" si="170"/>
        <v>#DIV/0!</v>
      </c>
      <c r="X179" s="69">
        <f t="shared" si="171"/>
        <v>0</v>
      </c>
      <c r="Y179" s="55" t="e">
        <f t="shared" si="130"/>
        <v>#DIV/0!</v>
      </c>
      <c r="Z179" s="55">
        <f>RANK(X179,($X$159:$X$172,$X$175:$X$194),0)</f>
        <v>1</v>
      </c>
      <c r="AB179" s="55">
        <f t="shared" si="155"/>
        <v>0</v>
      </c>
      <c r="AC179" s="55">
        <f t="shared" si="156"/>
        <v>0</v>
      </c>
      <c r="AD179" s="55">
        <f t="shared" si="157"/>
        <v>0</v>
      </c>
      <c r="AE179" s="64">
        <v>5</v>
      </c>
      <c r="AF179" s="27">
        <f t="shared" si="131"/>
        <v>0</v>
      </c>
      <c r="AG179" s="57">
        <v>5</v>
      </c>
      <c r="AH179" s="58"/>
      <c r="AI179" s="59" t="s">
        <v>20</v>
      </c>
      <c r="AJ179" s="60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5"/>
      <c r="AV179" s="55"/>
      <c r="AW179" s="65" t="e">
        <f t="shared" si="172"/>
        <v>#DIV/0!</v>
      </c>
      <c r="AX179" s="26">
        <v>5</v>
      </c>
      <c r="AY179" s="55"/>
      <c r="AZ179" s="55"/>
      <c r="BA179" s="55"/>
      <c r="BC179" s="26">
        <v>5</v>
      </c>
      <c r="BD179" s="55"/>
      <c r="BE179" s="55"/>
      <c r="BF179" s="55"/>
      <c r="BG179" s="55"/>
      <c r="BH179" s="55"/>
      <c r="BI179" s="55"/>
      <c r="BK179" s="26">
        <v>5</v>
      </c>
      <c r="BL179" s="55">
        <f t="shared" si="168"/>
        <v>0</v>
      </c>
      <c r="BM179" s="55"/>
      <c r="BN179" s="55">
        <f t="shared" si="133"/>
        <v>0</v>
      </c>
      <c r="BO179" s="55">
        <f t="shared" si="169"/>
        <v>0</v>
      </c>
      <c r="BP179" s="55"/>
      <c r="BQ179" s="55">
        <f t="shared" si="134"/>
        <v>0</v>
      </c>
      <c r="BR179" s="55">
        <f t="shared" si="158"/>
        <v>0</v>
      </c>
      <c r="BS179" s="55"/>
      <c r="BT179" s="55">
        <f t="shared" si="135"/>
        <v>0</v>
      </c>
      <c r="BU179" s="55">
        <f t="shared" si="159"/>
        <v>0</v>
      </c>
      <c r="BV179" s="55"/>
      <c r="BW179" s="55">
        <f t="shared" si="136"/>
        <v>0</v>
      </c>
      <c r="BX179" s="55">
        <f t="shared" si="160"/>
        <v>0</v>
      </c>
      <c r="BY179" s="55"/>
      <c r="BZ179" s="55">
        <f t="shared" si="137"/>
        <v>0</v>
      </c>
      <c r="CA179" s="55">
        <f t="shared" si="161"/>
        <v>0</v>
      </c>
      <c r="CB179" s="55"/>
      <c r="CC179" s="55">
        <f t="shared" si="138"/>
        <v>0</v>
      </c>
      <c r="CD179" s="55">
        <f t="shared" si="162"/>
        <v>0</v>
      </c>
      <c r="CE179" s="55"/>
      <c r="CF179" s="55">
        <f t="shared" si="139"/>
        <v>0</v>
      </c>
      <c r="CG179" s="55">
        <f t="shared" si="163"/>
        <v>0</v>
      </c>
      <c r="CH179" s="55"/>
      <c r="CI179" s="55">
        <f t="shared" si="140"/>
        <v>0</v>
      </c>
      <c r="CJ179" s="55">
        <f t="shared" si="164"/>
        <v>0</v>
      </c>
      <c r="CK179" s="55"/>
      <c r="CL179" s="55">
        <f t="shared" si="141"/>
        <v>0</v>
      </c>
      <c r="CM179" s="55">
        <f t="shared" si="165"/>
        <v>0</v>
      </c>
      <c r="CN179" s="55"/>
      <c r="CO179" s="55">
        <f t="shared" si="166"/>
        <v>0</v>
      </c>
      <c r="CP179" s="55">
        <f t="shared" si="173"/>
        <v>0</v>
      </c>
      <c r="CQ179" s="55"/>
      <c r="CR179" s="55">
        <f t="shared" si="167"/>
        <v>0</v>
      </c>
      <c r="CS179" s="26">
        <v>5</v>
      </c>
    </row>
    <row r="180" spans="1:97">
      <c r="A180" s="57">
        <v>6</v>
      </c>
      <c r="B180" s="58">
        <f>'advisory roster'!B32</f>
        <v>0</v>
      </c>
      <c r="C180" s="67" t="s">
        <v>20</v>
      </c>
      <c r="D180" s="60">
        <f>'advisory roster'!D32</f>
        <v>0</v>
      </c>
      <c r="E180" s="55" t="s">
        <v>124</v>
      </c>
      <c r="F180" s="61">
        <f t="shared" si="174"/>
        <v>0.75</v>
      </c>
      <c r="G180" s="62">
        <f>'advisory roster'!AE32</f>
        <v>0</v>
      </c>
      <c r="H180" s="57">
        <f>'advisory roster'!F32</f>
        <v>0</v>
      </c>
      <c r="J180" s="26">
        <v>6</v>
      </c>
      <c r="K180" s="55">
        <f t="shared" si="175"/>
        <v>0</v>
      </c>
      <c r="L180" s="55">
        <f t="shared" si="176"/>
        <v>0</v>
      </c>
      <c r="M180" s="55">
        <f t="shared" si="177"/>
        <v>0</v>
      </c>
      <c r="N180" s="55">
        <f t="shared" si="178"/>
        <v>0</v>
      </c>
      <c r="O180" s="55">
        <f t="shared" si="179"/>
        <v>0</v>
      </c>
      <c r="P180" s="55">
        <f t="shared" si="180"/>
        <v>0</v>
      </c>
      <c r="Q180" s="55">
        <f t="shared" si="181"/>
        <v>0</v>
      </c>
      <c r="R180" s="55">
        <f t="shared" si="182"/>
        <v>0</v>
      </c>
      <c r="S180" s="55">
        <f t="shared" si="183"/>
        <v>0</v>
      </c>
      <c r="T180" s="55">
        <f t="shared" si="184"/>
        <v>0</v>
      </c>
      <c r="U180" s="55">
        <f t="shared" si="185"/>
        <v>0</v>
      </c>
      <c r="V180" s="55"/>
      <c r="W180" s="63" t="e">
        <f t="shared" si="170"/>
        <v>#DIV/0!</v>
      </c>
      <c r="X180" s="69">
        <f t="shared" si="171"/>
        <v>0</v>
      </c>
      <c r="Y180" s="55" t="e">
        <f t="shared" si="130"/>
        <v>#DIV/0!</v>
      </c>
      <c r="Z180" s="55">
        <f>RANK(X180,($X$159:$X$172,$X$175:$X$194),0)</f>
        <v>1</v>
      </c>
      <c r="AB180" s="55">
        <f t="shared" si="155"/>
        <v>0</v>
      </c>
      <c r="AC180" s="55">
        <f t="shared" si="156"/>
        <v>0</v>
      </c>
      <c r="AD180" s="55">
        <f t="shared" si="157"/>
        <v>0</v>
      </c>
      <c r="AE180" s="64">
        <v>6</v>
      </c>
      <c r="AF180" s="27">
        <f t="shared" si="131"/>
        <v>0</v>
      </c>
      <c r="AG180" s="57">
        <v>6</v>
      </c>
      <c r="AH180" s="66"/>
      <c r="AI180" s="67" t="s">
        <v>20</v>
      </c>
      <c r="AJ180" s="68"/>
      <c r="AK180" s="55"/>
      <c r="AL180" s="55"/>
      <c r="AM180" s="55"/>
      <c r="AN180" s="55"/>
      <c r="AO180" s="55"/>
      <c r="AP180" s="55"/>
      <c r="AQ180" s="55"/>
      <c r="AR180" s="55"/>
      <c r="AS180" s="55"/>
      <c r="AT180" s="55"/>
      <c r="AU180" s="55"/>
      <c r="AV180" s="55"/>
      <c r="AW180" s="65" t="e">
        <f t="shared" si="172"/>
        <v>#DIV/0!</v>
      </c>
      <c r="AX180" s="26">
        <v>6</v>
      </c>
      <c r="AY180" s="55"/>
      <c r="AZ180" s="55"/>
      <c r="BA180" s="55"/>
      <c r="BC180" s="26">
        <v>6</v>
      </c>
      <c r="BD180" s="55"/>
      <c r="BE180" s="55"/>
      <c r="BF180" s="55"/>
      <c r="BG180" s="55"/>
      <c r="BH180" s="55"/>
      <c r="BI180" s="55"/>
      <c r="BK180" s="26">
        <v>6</v>
      </c>
      <c r="BL180" s="55">
        <f t="shared" si="168"/>
        <v>0</v>
      </c>
      <c r="BM180" s="55"/>
      <c r="BN180" s="55">
        <f t="shared" si="133"/>
        <v>0</v>
      </c>
      <c r="BO180" s="55">
        <f t="shared" si="169"/>
        <v>0</v>
      </c>
      <c r="BP180" s="55"/>
      <c r="BQ180" s="55">
        <f t="shared" si="134"/>
        <v>0</v>
      </c>
      <c r="BR180" s="55">
        <f t="shared" si="158"/>
        <v>0</v>
      </c>
      <c r="BS180" s="55"/>
      <c r="BT180" s="55">
        <f t="shared" si="135"/>
        <v>0</v>
      </c>
      <c r="BU180" s="55">
        <f t="shared" si="159"/>
        <v>0</v>
      </c>
      <c r="BV180" s="55"/>
      <c r="BW180" s="55">
        <f t="shared" si="136"/>
        <v>0</v>
      </c>
      <c r="BX180" s="55">
        <f t="shared" si="160"/>
        <v>0</v>
      </c>
      <c r="BY180" s="55"/>
      <c r="BZ180" s="55">
        <f t="shared" si="137"/>
        <v>0</v>
      </c>
      <c r="CA180" s="55">
        <f t="shared" si="161"/>
        <v>0</v>
      </c>
      <c r="CB180" s="55"/>
      <c r="CC180" s="55">
        <f t="shared" si="138"/>
        <v>0</v>
      </c>
      <c r="CD180" s="55">
        <f t="shared" si="162"/>
        <v>0</v>
      </c>
      <c r="CE180" s="55"/>
      <c r="CF180" s="55">
        <f t="shared" si="139"/>
        <v>0</v>
      </c>
      <c r="CG180" s="55">
        <f t="shared" si="163"/>
        <v>0</v>
      </c>
      <c r="CH180" s="55"/>
      <c r="CI180" s="55">
        <f t="shared" si="140"/>
        <v>0</v>
      </c>
      <c r="CJ180" s="55">
        <f t="shared" si="164"/>
        <v>0</v>
      </c>
      <c r="CK180" s="55"/>
      <c r="CL180" s="55">
        <f t="shared" si="141"/>
        <v>0</v>
      </c>
      <c r="CM180" s="55">
        <f t="shared" si="165"/>
        <v>0</v>
      </c>
      <c r="CN180" s="55"/>
      <c r="CO180" s="55">
        <f t="shared" si="166"/>
        <v>0</v>
      </c>
      <c r="CP180" s="55">
        <f t="shared" si="173"/>
        <v>0</v>
      </c>
      <c r="CQ180" s="55"/>
      <c r="CR180" s="55">
        <f t="shared" si="167"/>
        <v>0</v>
      </c>
      <c r="CS180" s="26">
        <v>6</v>
      </c>
    </row>
    <row r="181" spans="1:97">
      <c r="A181" s="57">
        <v>7</v>
      </c>
      <c r="B181" s="58">
        <f>'advisory roster'!B33</f>
        <v>0</v>
      </c>
      <c r="C181" s="59" t="s">
        <v>20</v>
      </c>
      <c r="D181" s="60">
        <f>'advisory roster'!D33</f>
        <v>0</v>
      </c>
      <c r="E181" s="55" t="s">
        <v>124</v>
      </c>
      <c r="F181" s="61">
        <f t="shared" si="174"/>
        <v>0.75</v>
      </c>
      <c r="G181" s="62">
        <f>'advisory roster'!AE33</f>
        <v>0</v>
      </c>
      <c r="H181" s="57">
        <f>'advisory roster'!F33</f>
        <v>0</v>
      </c>
      <c r="J181" s="26">
        <v>7</v>
      </c>
      <c r="K181" s="55">
        <f t="shared" si="175"/>
        <v>0</v>
      </c>
      <c r="L181" s="55">
        <f t="shared" si="176"/>
        <v>0</v>
      </c>
      <c r="M181" s="55">
        <f t="shared" si="177"/>
        <v>0</v>
      </c>
      <c r="N181" s="55">
        <f t="shared" si="178"/>
        <v>0</v>
      </c>
      <c r="O181" s="55">
        <f t="shared" si="179"/>
        <v>0</v>
      </c>
      <c r="P181" s="55">
        <f t="shared" si="180"/>
        <v>0</v>
      </c>
      <c r="Q181" s="55">
        <f t="shared" si="181"/>
        <v>0</v>
      </c>
      <c r="R181" s="55">
        <f t="shared" si="182"/>
        <v>0</v>
      </c>
      <c r="S181" s="55">
        <f t="shared" si="183"/>
        <v>0</v>
      </c>
      <c r="T181" s="55">
        <f t="shared" si="184"/>
        <v>0</v>
      </c>
      <c r="U181" s="55">
        <f t="shared" si="185"/>
        <v>0</v>
      </c>
      <c r="V181" s="55"/>
      <c r="W181" s="63" t="e">
        <f t="shared" si="170"/>
        <v>#DIV/0!</v>
      </c>
      <c r="X181" s="69">
        <f t="shared" si="171"/>
        <v>0</v>
      </c>
      <c r="Y181" s="55" t="e">
        <f t="shared" si="130"/>
        <v>#DIV/0!</v>
      </c>
      <c r="Z181" s="55">
        <f>RANK(X181,($X$159:$X$172,$X$175:$X$194),0)</f>
        <v>1</v>
      </c>
      <c r="AB181" s="55">
        <f t="shared" si="155"/>
        <v>0</v>
      </c>
      <c r="AC181" s="55">
        <f t="shared" si="156"/>
        <v>0</v>
      </c>
      <c r="AD181" s="55">
        <f t="shared" si="157"/>
        <v>0</v>
      </c>
      <c r="AE181" s="64">
        <v>7</v>
      </c>
      <c r="AF181" s="27">
        <f t="shared" si="131"/>
        <v>0</v>
      </c>
      <c r="AG181" s="57">
        <v>7</v>
      </c>
      <c r="AH181" s="58"/>
      <c r="AI181" s="59" t="s">
        <v>20</v>
      </c>
      <c r="AJ181" s="60"/>
      <c r="AK181" s="55"/>
      <c r="AL181" s="55"/>
      <c r="AM181" s="55"/>
      <c r="AN181" s="55"/>
      <c r="AO181" s="55"/>
      <c r="AP181" s="55"/>
      <c r="AQ181" s="55"/>
      <c r="AR181" s="55"/>
      <c r="AS181" s="55"/>
      <c r="AT181" s="55"/>
      <c r="AU181" s="55"/>
      <c r="AV181" s="55"/>
      <c r="AW181" s="65" t="e">
        <f t="shared" si="172"/>
        <v>#DIV/0!</v>
      </c>
      <c r="AX181" s="26">
        <v>7</v>
      </c>
      <c r="AY181" s="55"/>
      <c r="AZ181" s="55"/>
      <c r="BA181" s="55"/>
      <c r="BC181" s="26">
        <v>7</v>
      </c>
      <c r="BD181" s="55"/>
      <c r="BE181" s="55"/>
      <c r="BF181" s="55"/>
      <c r="BG181" s="55"/>
      <c r="BH181" s="55"/>
      <c r="BI181" s="55"/>
      <c r="BK181" s="26">
        <v>7</v>
      </c>
      <c r="BL181" s="55">
        <f t="shared" si="168"/>
        <v>0</v>
      </c>
      <c r="BM181" s="55"/>
      <c r="BN181" s="55">
        <f t="shared" si="133"/>
        <v>0</v>
      </c>
      <c r="BO181" s="55">
        <f t="shared" si="169"/>
        <v>0</v>
      </c>
      <c r="BP181" s="55"/>
      <c r="BQ181" s="55">
        <f t="shared" si="134"/>
        <v>0</v>
      </c>
      <c r="BR181" s="55">
        <f t="shared" si="158"/>
        <v>0</v>
      </c>
      <c r="BS181" s="55"/>
      <c r="BT181" s="55">
        <f t="shared" si="135"/>
        <v>0</v>
      </c>
      <c r="BU181" s="55">
        <f t="shared" si="159"/>
        <v>0</v>
      </c>
      <c r="BV181" s="55"/>
      <c r="BW181" s="55">
        <f t="shared" si="136"/>
        <v>0</v>
      </c>
      <c r="BX181" s="55">
        <f t="shared" si="160"/>
        <v>0</v>
      </c>
      <c r="BY181" s="55"/>
      <c r="BZ181" s="55">
        <f t="shared" si="137"/>
        <v>0</v>
      </c>
      <c r="CA181" s="55">
        <f t="shared" si="161"/>
        <v>0</v>
      </c>
      <c r="CB181" s="55"/>
      <c r="CC181" s="55">
        <f t="shared" si="138"/>
        <v>0</v>
      </c>
      <c r="CD181" s="55">
        <f t="shared" si="162"/>
        <v>0</v>
      </c>
      <c r="CE181" s="55"/>
      <c r="CF181" s="55">
        <f t="shared" si="139"/>
        <v>0</v>
      </c>
      <c r="CG181" s="55">
        <f t="shared" si="163"/>
        <v>0</v>
      </c>
      <c r="CH181" s="55"/>
      <c r="CI181" s="55">
        <f t="shared" si="140"/>
        <v>0</v>
      </c>
      <c r="CJ181" s="55">
        <f t="shared" si="164"/>
        <v>0</v>
      </c>
      <c r="CK181" s="55"/>
      <c r="CL181" s="55">
        <f t="shared" si="141"/>
        <v>0</v>
      </c>
      <c r="CM181" s="55">
        <f t="shared" si="165"/>
        <v>0</v>
      </c>
      <c r="CN181" s="55"/>
      <c r="CO181" s="55">
        <f t="shared" si="166"/>
        <v>0</v>
      </c>
      <c r="CP181" s="55">
        <f t="shared" si="173"/>
        <v>0</v>
      </c>
      <c r="CQ181" s="55"/>
      <c r="CR181" s="55">
        <f t="shared" si="167"/>
        <v>0</v>
      </c>
      <c r="CS181" s="26">
        <v>7</v>
      </c>
    </row>
    <row r="182" spans="1:97">
      <c r="A182" s="57">
        <v>8</v>
      </c>
      <c r="B182" s="58">
        <f>'advisory roster'!B34</f>
        <v>0</v>
      </c>
      <c r="C182" s="67" t="s">
        <v>20</v>
      </c>
      <c r="D182" s="60">
        <f>'advisory roster'!D34</f>
        <v>0</v>
      </c>
      <c r="E182" s="55" t="s">
        <v>124</v>
      </c>
      <c r="F182" s="61">
        <f t="shared" si="174"/>
        <v>0.75</v>
      </c>
      <c r="G182" s="62">
        <f>'advisory roster'!AE34</f>
        <v>0</v>
      </c>
      <c r="H182" s="57">
        <f>'advisory roster'!F34</f>
        <v>0</v>
      </c>
      <c r="J182" s="26">
        <v>8</v>
      </c>
      <c r="K182" s="55">
        <f t="shared" si="175"/>
        <v>0</v>
      </c>
      <c r="L182" s="55">
        <f t="shared" si="176"/>
        <v>0</v>
      </c>
      <c r="M182" s="55">
        <f t="shared" si="177"/>
        <v>0</v>
      </c>
      <c r="N182" s="55">
        <f t="shared" si="178"/>
        <v>0</v>
      </c>
      <c r="O182" s="55">
        <f t="shared" si="179"/>
        <v>0</v>
      </c>
      <c r="P182" s="55">
        <f t="shared" si="180"/>
        <v>0</v>
      </c>
      <c r="Q182" s="55">
        <f t="shared" si="181"/>
        <v>0</v>
      </c>
      <c r="R182" s="55">
        <f t="shared" si="182"/>
        <v>0</v>
      </c>
      <c r="S182" s="55">
        <f t="shared" si="183"/>
        <v>0</v>
      </c>
      <c r="T182" s="55">
        <f t="shared" si="184"/>
        <v>0</v>
      </c>
      <c r="U182" s="55">
        <f t="shared" si="185"/>
        <v>0</v>
      </c>
      <c r="V182" s="55"/>
      <c r="W182" s="63" t="e">
        <f t="shared" si="170"/>
        <v>#DIV/0!</v>
      </c>
      <c r="X182" s="69">
        <f t="shared" si="171"/>
        <v>0</v>
      </c>
      <c r="Y182" s="55" t="e">
        <f t="shared" si="130"/>
        <v>#DIV/0!</v>
      </c>
      <c r="Z182" s="55">
        <f>RANK(X182,($X$159:$X$172,$X$175:$X$194),0)</f>
        <v>1</v>
      </c>
      <c r="AB182" s="55">
        <f t="shared" si="155"/>
        <v>0</v>
      </c>
      <c r="AC182" s="55">
        <f t="shared" si="156"/>
        <v>0</v>
      </c>
      <c r="AD182" s="55">
        <f t="shared" si="157"/>
        <v>0</v>
      </c>
      <c r="AE182" s="64">
        <v>8</v>
      </c>
      <c r="AF182" s="27">
        <f t="shared" si="131"/>
        <v>0</v>
      </c>
      <c r="AG182" s="57">
        <v>8</v>
      </c>
      <c r="AH182" s="66"/>
      <c r="AI182" s="67" t="s">
        <v>20</v>
      </c>
      <c r="AJ182" s="68"/>
      <c r="AK182" s="55"/>
      <c r="AL182" s="55"/>
      <c r="AM182" s="55"/>
      <c r="AN182" s="55"/>
      <c r="AO182" s="55"/>
      <c r="AP182" s="55"/>
      <c r="AQ182" s="55"/>
      <c r="AR182" s="55"/>
      <c r="AS182" s="55"/>
      <c r="AT182" s="55"/>
      <c r="AU182" s="55"/>
      <c r="AV182" s="55"/>
      <c r="AW182" s="65" t="e">
        <f t="shared" si="172"/>
        <v>#DIV/0!</v>
      </c>
      <c r="AX182" s="26">
        <v>8</v>
      </c>
      <c r="AY182" s="55"/>
      <c r="AZ182" s="55"/>
      <c r="BA182" s="55"/>
      <c r="BC182" s="26">
        <v>8</v>
      </c>
      <c r="BD182" s="55"/>
      <c r="BE182" s="55"/>
      <c r="BF182" s="55"/>
      <c r="BG182" s="55"/>
      <c r="BH182" s="55"/>
      <c r="BI182" s="55"/>
      <c r="BK182" s="26">
        <v>8</v>
      </c>
      <c r="BL182" s="55">
        <f t="shared" si="168"/>
        <v>0</v>
      </c>
      <c r="BM182" s="55"/>
      <c r="BN182" s="55">
        <f t="shared" si="133"/>
        <v>0</v>
      </c>
      <c r="BO182" s="55">
        <f t="shared" si="169"/>
        <v>0</v>
      </c>
      <c r="BP182" s="55"/>
      <c r="BQ182" s="55">
        <f t="shared" si="134"/>
        <v>0</v>
      </c>
      <c r="BR182" s="55">
        <f t="shared" si="158"/>
        <v>0</v>
      </c>
      <c r="BS182" s="55"/>
      <c r="BT182" s="55">
        <f t="shared" si="135"/>
        <v>0</v>
      </c>
      <c r="BU182" s="55">
        <f t="shared" si="159"/>
        <v>0</v>
      </c>
      <c r="BV182" s="55"/>
      <c r="BW182" s="55">
        <f t="shared" si="136"/>
        <v>0</v>
      </c>
      <c r="BX182" s="55">
        <f t="shared" si="160"/>
        <v>0</v>
      </c>
      <c r="BY182" s="55"/>
      <c r="BZ182" s="55">
        <f t="shared" si="137"/>
        <v>0</v>
      </c>
      <c r="CA182" s="55">
        <f t="shared" si="161"/>
        <v>0</v>
      </c>
      <c r="CB182" s="55"/>
      <c r="CC182" s="55">
        <f t="shared" si="138"/>
        <v>0</v>
      </c>
      <c r="CD182" s="55">
        <f t="shared" si="162"/>
        <v>0</v>
      </c>
      <c r="CE182" s="55"/>
      <c r="CF182" s="55">
        <f t="shared" si="139"/>
        <v>0</v>
      </c>
      <c r="CG182" s="55">
        <f t="shared" si="163"/>
        <v>0</v>
      </c>
      <c r="CH182" s="55"/>
      <c r="CI182" s="55">
        <f t="shared" si="140"/>
        <v>0</v>
      </c>
      <c r="CJ182" s="55">
        <f t="shared" si="164"/>
        <v>0</v>
      </c>
      <c r="CK182" s="55"/>
      <c r="CL182" s="55">
        <f t="shared" si="141"/>
        <v>0</v>
      </c>
      <c r="CM182" s="55">
        <f t="shared" si="165"/>
        <v>0</v>
      </c>
      <c r="CN182" s="55"/>
      <c r="CO182" s="55">
        <f t="shared" si="166"/>
        <v>0</v>
      </c>
      <c r="CP182" s="55">
        <f t="shared" si="173"/>
        <v>0</v>
      </c>
      <c r="CQ182" s="55"/>
      <c r="CR182" s="55">
        <f t="shared" si="167"/>
        <v>0</v>
      </c>
      <c r="CS182" s="26">
        <v>8</v>
      </c>
    </row>
    <row r="183" spans="1:97">
      <c r="A183" s="57">
        <v>9</v>
      </c>
      <c r="B183" s="58">
        <f>'advisory roster'!B35</f>
        <v>0</v>
      </c>
      <c r="C183" s="59" t="s">
        <v>20</v>
      </c>
      <c r="D183" s="60">
        <f>'advisory roster'!D35</f>
        <v>0</v>
      </c>
      <c r="E183" s="55" t="s">
        <v>124</v>
      </c>
      <c r="F183" s="61">
        <f t="shared" si="174"/>
        <v>0.75</v>
      </c>
      <c r="G183" s="62">
        <f>'advisory roster'!AE35</f>
        <v>0</v>
      </c>
      <c r="H183" s="57">
        <f>'advisory roster'!F35</f>
        <v>0</v>
      </c>
      <c r="J183" s="26">
        <v>9</v>
      </c>
      <c r="K183" s="55">
        <f t="shared" si="175"/>
        <v>0</v>
      </c>
      <c r="L183" s="55">
        <f t="shared" si="176"/>
        <v>0</v>
      </c>
      <c r="M183" s="55">
        <f t="shared" si="177"/>
        <v>0</v>
      </c>
      <c r="N183" s="55">
        <f t="shared" si="178"/>
        <v>0</v>
      </c>
      <c r="O183" s="55">
        <f t="shared" si="179"/>
        <v>0</v>
      </c>
      <c r="P183" s="55">
        <f t="shared" si="180"/>
        <v>0</v>
      </c>
      <c r="Q183" s="55">
        <f t="shared" si="181"/>
        <v>0</v>
      </c>
      <c r="R183" s="55">
        <f t="shared" si="182"/>
        <v>0</v>
      </c>
      <c r="S183" s="55">
        <f t="shared" si="183"/>
        <v>0</v>
      </c>
      <c r="T183" s="55">
        <f t="shared" si="184"/>
        <v>0</v>
      </c>
      <c r="U183" s="55">
        <f t="shared" si="185"/>
        <v>0</v>
      </c>
      <c r="V183" s="55"/>
      <c r="W183" s="63" t="e">
        <f t="shared" si="170"/>
        <v>#DIV/0!</v>
      </c>
      <c r="X183" s="69">
        <f t="shared" si="171"/>
        <v>0</v>
      </c>
      <c r="Y183" s="55" t="e">
        <f t="shared" si="130"/>
        <v>#DIV/0!</v>
      </c>
      <c r="Z183" s="55">
        <f>RANK(X183,($X$159:$X$172,$X$175:$X$194),0)</f>
        <v>1</v>
      </c>
      <c r="AB183" s="55">
        <f t="shared" si="155"/>
        <v>0</v>
      </c>
      <c r="AC183" s="55">
        <f t="shared" si="156"/>
        <v>0</v>
      </c>
      <c r="AD183" s="55">
        <f t="shared" si="157"/>
        <v>0</v>
      </c>
      <c r="AE183" s="64">
        <v>9</v>
      </c>
      <c r="AF183" s="27">
        <f t="shared" si="131"/>
        <v>0</v>
      </c>
      <c r="AG183" s="57">
        <v>9</v>
      </c>
      <c r="AH183" s="58"/>
      <c r="AI183" s="59" t="s">
        <v>20</v>
      </c>
      <c r="AJ183" s="60"/>
      <c r="AK183" s="55"/>
      <c r="AL183" s="55"/>
      <c r="AM183" s="55"/>
      <c r="AN183" s="55"/>
      <c r="AO183" s="55"/>
      <c r="AP183" s="55"/>
      <c r="AQ183" s="55"/>
      <c r="AR183" s="55"/>
      <c r="AS183" s="55"/>
      <c r="AT183" s="55"/>
      <c r="AU183" s="55"/>
      <c r="AV183" s="55"/>
      <c r="AW183" s="65" t="e">
        <f t="shared" si="172"/>
        <v>#DIV/0!</v>
      </c>
      <c r="AX183" s="26">
        <v>9</v>
      </c>
      <c r="AY183" s="55"/>
      <c r="AZ183" s="55"/>
      <c r="BA183" s="55"/>
      <c r="BC183" s="26">
        <v>9</v>
      </c>
      <c r="BD183" s="55"/>
      <c r="BE183" s="55"/>
      <c r="BF183" s="55"/>
      <c r="BG183" s="55"/>
      <c r="BH183" s="55"/>
      <c r="BI183" s="55"/>
      <c r="BK183" s="26">
        <v>9</v>
      </c>
      <c r="BL183" s="55">
        <f t="shared" si="168"/>
        <v>0</v>
      </c>
      <c r="BM183" s="55"/>
      <c r="BN183" s="55">
        <f t="shared" si="133"/>
        <v>0</v>
      </c>
      <c r="BO183" s="55">
        <f t="shared" si="169"/>
        <v>0</v>
      </c>
      <c r="BP183" s="55"/>
      <c r="BQ183" s="55">
        <f t="shared" si="134"/>
        <v>0</v>
      </c>
      <c r="BR183" s="55">
        <f t="shared" si="158"/>
        <v>0</v>
      </c>
      <c r="BS183" s="55"/>
      <c r="BT183" s="55">
        <f t="shared" si="135"/>
        <v>0</v>
      </c>
      <c r="BU183" s="55">
        <f t="shared" si="159"/>
        <v>0</v>
      </c>
      <c r="BV183" s="55"/>
      <c r="BW183" s="55">
        <f t="shared" si="136"/>
        <v>0</v>
      </c>
      <c r="BX183" s="55">
        <f t="shared" si="160"/>
        <v>0</v>
      </c>
      <c r="BY183" s="55"/>
      <c r="BZ183" s="55">
        <f t="shared" si="137"/>
        <v>0</v>
      </c>
      <c r="CA183" s="55">
        <f t="shared" si="161"/>
        <v>0</v>
      </c>
      <c r="CB183" s="55"/>
      <c r="CC183" s="55">
        <f t="shared" si="138"/>
        <v>0</v>
      </c>
      <c r="CD183" s="55">
        <f t="shared" si="162"/>
        <v>0</v>
      </c>
      <c r="CE183" s="55"/>
      <c r="CF183" s="55">
        <f t="shared" si="139"/>
        <v>0</v>
      </c>
      <c r="CG183" s="55">
        <f t="shared" si="163"/>
        <v>0</v>
      </c>
      <c r="CH183" s="55"/>
      <c r="CI183" s="55">
        <f t="shared" si="140"/>
        <v>0</v>
      </c>
      <c r="CJ183" s="55">
        <f t="shared" si="164"/>
        <v>0</v>
      </c>
      <c r="CK183" s="55"/>
      <c r="CL183" s="55">
        <f t="shared" si="141"/>
        <v>0</v>
      </c>
      <c r="CM183" s="55">
        <f t="shared" si="165"/>
        <v>0</v>
      </c>
      <c r="CN183" s="55"/>
      <c r="CO183" s="55">
        <f t="shared" si="166"/>
        <v>0</v>
      </c>
      <c r="CP183" s="55">
        <f t="shared" si="173"/>
        <v>0</v>
      </c>
      <c r="CQ183" s="55"/>
      <c r="CR183" s="55">
        <f t="shared" si="167"/>
        <v>0</v>
      </c>
      <c r="CS183" s="26">
        <v>9</v>
      </c>
    </row>
    <row r="184" spans="1:97">
      <c r="A184" s="57">
        <v>10</v>
      </c>
      <c r="B184" s="58">
        <f>'advisory roster'!B36</f>
        <v>0</v>
      </c>
      <c r="C184" s="67" t="s">
        <v>20</v>
      </c>
      <c r="D184" s="60">
        <f>'advisory roster'!D36</f>
        <v>0</v>
      </c>
      <c r="E184" s="55" t="s">
        <v>124</v>
      </c>
      <c r="F184" s="61">
        <f t="shared" si="174"/>
        <v>0.75</v>
      </c>
      <c r="G184" s="62">
        <f>'advisory roster'!AE36</f>
        <v>0</v>
      </c>
      <c r="H184" s="57">
        <f>'advisory roster'!F36</f>
        <v>0</v>
      </c>
      <c r="J184" s="26">
        <v>10</v>
      </c>
      <c r="K184" s="55">
        <f t="shared" si="175"/>
        <v>0</v>
      </c>
      <c r="L184" s="55">
        <f t="shared" si="176"/>
        <v>0</v>
      </c>
      <c r="M184" s="55">
        <f t="shared" si="177"/>
        <v>0</v>
      </c>
      <c r="N184" s="55">
        <f t="shared" si="178"/>
        <v>0</v>
      </c>
      <c r="O184" s="55">
        <f t="shared" si="179"/>
        <v>0</v>
      </c>
      <c r="P184" s="55">
        <f t="shared" si="180"/>
        <v>0</v>
      </c>
      <c r="Q184" s="55">
        <f t="shared" si="181"/>
        <v>0</v>
      </c>
      <c r="R184" s="55">
        <f t="shared" si="182"/>
        <v>0</v>
      </c>
      <c r="S184" s="55">
        <f t="shared" si="183"/>
        <v>0</v>
      </c>
      <c r="T184" s="55">
        <f t="shared" si="184"/>
        <v>0</v>
      </c>
      <c r="U184" s="55">
        <f t="shared" si="185"/>
        <v>0</v>
      </c>
      <c r="V184" s="55"/>
      <c r="W184" s="63" t="e">
        <f t="shared" si="170"/>
        <v>#DIV/0!</v>
      </c>
      <c r="X184" s="69">
        <f t="shared" si="171"/>
        <v>0</v>
      </c>
      <c r="Y184" s="55" t="e">
        <f t="shared" si="130"/>
        <v>#DIV/0!</v>
      </c>
      <c r="Z184" s="55">
        <f>RANK(X184,($X$159:$X$172,$X$175:$X$194),0)</f>
        <v>1</v>
      </c>
      <c r="AB184" s="55">
        <f t="shared" si="155"/>
        <v>0</v>
      </c>
      <c r="AC184" s="55">
        <f t="shared" si="156"/>
        <v>0</v>
      </c>
      <c r="AD184" s="55">
        <f t="shared" si="157"/>
        <v>0</v>
      </c>
      <c r="AE184" s="64">
        <v>10</v>
      </c>
      <c r="AF184" s="27">
        <f t="shared" si="131"/>
        <v>0</v>
      </c>
      <c r="AG184" s="57">
        <v>10</v>
      </c>
      <c r="AH184" s="66"/>
      <c r="AI184" s="67" t="s">
        <v>20</v>
      </c>
      <c r="AJ184" s="68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5"/>
      <c r="AV184" s="55"/>
      <c r="AW184" s="65" t="e">
        <f t="shared" si="172"/>
        <v>#DIV/0!</v>
      </c>
      <c r="AX184" s="26">
        <v>10</v>
      </c>
      <c r="AY184" s="55"/>
      <c r="AZ184" s="55"/>
      <c r="BA184" s="55"/>
      <c r="BC184" s="26">
        <v>10</v>
      </c>
      <c r="BD184" s="55"/>
      <c r="BE184" s="55"/>
      <c r="BF184" s="55"/>
      <c r="BG184" s="55"/>
      <c r="BH184" s="55"/>
      <c r="BI184" s="55"/>
      <c r="BK184" s="26">
        <v>10</v>
      </c>
      <c r="BL184" s="55">
        <f t="shared" si="168"/>
        <v>0</v>
      </c>
      <c r="BM184" s="55"/>
      <c r="BN184" s="55">
        <f t="shared" si="133"/>
        <v>0</v>
      </c>
      <c r="BO184" s="55">
        <f t="shared" si="169"/>
        <v>0</v>
      </c>
      <c r="BP184" s="55"/>
      <c r="BQ184" s="55">
        <f t="shared" si="134"/>
        <v>0</v>
      </c>
      <c r="BR184" s="55">
        <f t="shared" si="158"/>
        <v>0</v>
      </c>
      <c r="BS184" s="55"/>
      <c r="BT184" s="55">
        <f t="shared" si="135"/>
        <v>0</v>
      </c>
      <c r="BU184" s="55">
        <f t="shared" si="159"/>
        <v>0</v>
      </c>
      <c r="BV184" s="55"/>
      <c r="BW184" s="55">
        <f t="shared" si="136"/>
        <v>0</v>
      </c>
      <c r="BX184" s="55">
        <f t="shared" si="160"/>
        <v>0</v>
      </c>
      <c r="BY184" s="55"/>
      <c r="BZ184" s="55">
        <f t="shared" si="137"/>
        <v>0</v>
      </c>
      <c r="CA184" s="55">
        <f t="shared" si="161"/>
        <v>0</v>
      </c>
      <c r="CB184" s="55"/>
      <c r="CC184" s="55">
        <f t="shared" si="138"/>
        <v>0</v>
      </c>
      <c r="CD184" s="55">
        <f t="shared" si="162"/>
        <v>0</v>
      </c>
      <c r="CE184" s="55"/>
      <c r="CF184" s="55">
        <f t="shared" si="139"/>
        <v>0</v>
      </c>
      <c r="CG184" s="55">
        <f t="shared" si="163"/>
        <v>0</v>
      </c>
      <c r="CH184" s="55"/>
      <c r="CI184" s="55">
        <f t="shared" si="140"/>
        <v>0</v>
      </c>
      <c r="CJ184" s="55">
        <f t="shared" si="164"/>
        <v>0</v>
      </c>
      <c r="CK184" s="55"/>
      <c r="CL184" s="55">
        <f t="shared" si="141"/>
        <v>0</v>
      </c>
      <c r="CM184" s="55">
        <f t="shared" si="165"/>
        <v>0</v>
      </c>
      <c r="CN184" s="55"/>
      <c r="CO184" s="55">
        <f t="shared" si="166"/>
        <v>0</v>
      </c>
      <c r="CP184" s="55">
        <f t="shared" si="173"/>
        <v>0</v>
      </c>
      <c r="CQ184" s="55"/>
      <c r="CR184" s="55">
        <f t="shared" si="167"/>
        <v>0</v>
      </c>
      <c r="CS184" s="26">
        <v>10</v>
      </c>
    </row>
    <row r="185" spans="1:97">
      <c r="A185" s="57">
        <v>11</v>
      </c>
      <c r="B185" s="58">
        <f>'advisory roster'!B37</f>
        <v>0</v>
      </c>
      <c r="C185" s="59" t="s">
        <v>20</v>
      </c>
      <c r="D185" s="60">
        <f>'advisory roster'!D37</f>
        <v>0</v>
      </c>
      <c r="E185" s="55" t="s">
        <v>124</v>
      </c>
      <c r="F185" s="61">
        <f t="shared" si="174"/>
        <v>0.75</v>
      </c>
      <c r="G185" s="62">
        <f>'advisory roster'!AE37</f>
        <v>0</v>
      </c>
      <c r="H185" s="57">
        <f>'advisory roster'!F37</f>
        <v>0</v>
      </c>
      <c r="J185" s="26">
        <v>11</v>
      </c>
      <c r="K185" s="55">
        <f t="shared" si="175"/>
        <v>0</v>
      </c>
      <c r="L185" s="55">
        <f t="shared" si="176"/>
        <v>0</v>
      </c>
      <c r="M185" s="55">
        <f t="shared" si="177"/>
        <v>0</v>
      </c>
      <c r="N185" s="55">
        <f t="shared" si="178"/>
        <v>0</v>
      </c>
      <c r="O185" s="55">
        <f t="shared" si="179"/>
        <v>0</v>
      </c>
      <c r="P185" s="55">
        <f t="shared" si="180"/>
        <v>0</v>
      </c>
      <c r="Q185" s="55">
        <f t="shared" si="181"/>
        <v>0</v>
      </c>
      <c r="R185" s="55">
        <f t="shared" si="182"/>
        <v>0</v>
      </c>
      <c r="S185" s="55">
        <f t="shared" si="183"/>
        <v>0</v>
      </c>
      <c r="T185" s="55">
        <f t="shared" si="184"/>
        <v>0</v>
      </c>
      <c r="U185" s="55">
        <f t="shared" si="185"/>
        <v>0</v>
      </c>
      <c r="V185" s="55"/>
      <c r="W185" s="63" t="e">
        <f t="shared" si="170"/>
        <v>#DIV/0!</v>
      </c>
      <c r="X185" s="69">
        <f t="shared" si="171"/>
        <v>0</v>
      </c>
      <c r="Y185" s="55" t="e">
        <f t="shared" si="130"/>
        <v>#DIV/0!</v>
      </c>
      <c r="Z185" s="55">
        <f>RANK(X185,($X$159:$X$172,$X$175:$X$194),0)</f>
        <v>1</v>
      </c>
      <c r="AB185" s="55">
        <f t="shared" si="155"/>
        <v>0</v>
      </c>
      <c r="AC185" s="55">
        <f t="shared" si="156"/>
        <v>0</v>
      </c>
      <c r="AD185" s="55">
        <f t="shared" si="157"/>
        <v>0</v>
      </c>
      <c r="AE185" s="64">
        <v>11</v>
      </c>
      <c r="AF185" s="27">
        <f t="shared" si="131"/>
        <v>0</v>
      </c>
      <c r="AG185" s="57">
        <v>11</v>
      </c>
      <c r="AH185" s="58"/>
      <c r="AI185" s="59" t="s">
        <v>20</v>
      </c>
      <c r="AJ185" s="60"/>
      <c r="AK185" s="55"/>
      <c r="AL185" s="55"/>
      <c r="AM185" s="55"/>
      <c r="AN185" s="55"/>
      <c r="AO185" s="55"/>
      <c r="AP185" s="55"/>
      <c r="AQ185" s="55"/>
      <c r="AR185" s="55"/>
      <c r="AS185" s="55"/>
      <c r="AT185" s="55"/>
      <c r="AU185" s="55"/>
      <c r="AV185" s="55"/>
      <c r="AW185" s="65" t="e">
        <f t="shared" si="172"/>
        <v>#DIV/0!</v>
      </c>
      <c r="AX185" s="26">
        <v>11</v>
      </c>
      <c r="AY185" s="55"/>
      <c r="AZ185" s="55"/>
      <c r="BA185" s="55"/>
      <c r="BC185" s="26">
        <v>11</v>
      </c>
      <c r="BD185" s="55"/>
      <c r="BE185" s="55"/>
      <c r="BF185" s="55"/>
      <c r="BG185" s="55"/>
      <c r="BH185" s="55"/>
      <c r="BI185" s="55"/>
      <c r="BK185" s="26">
        <v>11</v>
      </c>
      <c r="BL185" s="55">
        <f t="shared" si="168"/>
        <v>0</v>
      </c>
      <c r="BM185" s="55"/>
      <c r="BN185" s="55">
        <f t="shared" si="133"/>
        <v>0</v>
      </c>
      <c r="BO185" s="55">
        <f t="shared" si="169"/>
        <v>0</v>
      </c>
      <c r="BP185" s="55"/>
      <c r="BQ185" s="55">
        <f t="shared" si="134"/>
        <v>0</v>
      </c>
      <c r="BR185" s="55">
        <f t="shared" si="158"/>
        <v>0</v>
      </c>
      <c r="BS185" s="55"/>
      <c r="BT185" s="55">
        <f t="shared" si="135"/>
        <v>0</v>
      </c>
      <c r="BU185" s="55">
        <f t="shared" si="159"/>
        <v>0</v>
      </c>
      <c r="BV185" s="55"/>
      <c r="BW185" s="55">
        <f t="shared" si="136"/>
        <v>0</v>
      </c>
      <c r="BX185" s="55">
        <f t="shared" si="160"/>
        <v>0</v>
      </c>
      <c r="BY185" s="55"/>
      <c r="BZ185" s="55">
        <f t="shared" si="137"/>
        <v>0</v>
      </c>
      <c r="CA185" s="55">
        <f t="shared" si="161"/>
        <v>0</v>
      </c>
      <c r="CB185" s="55"/>
      <c r="CC185" s="55">
        <f t="shared" si="138"/>
        <v>0</v>
      </c>
      <c r="CD185" s="55">
        <f t="shared" si="162"/>
        <v>0</v>
      </c>
      <c r="CE185" s="55"/>
      <c r="CF185" s="55">
        <f t="shared" si="139"/>
        <v>0</v>
      </c>
      <c r="CG185" s="55">
        <f t="shared" si="163"/>
        <v>0</v>
      </c>
      <c r="CH185" s="55"/>
      <c r="CI185" s="55">
        <f t="shared" si="140"/>
        <v>0</v>
      </c>
      <c r="CJ185" s="55">
        <f t="shared" si="164"/>
        <v>0</v>
      </c>
      <c r="CK185" s="55"/>
      <c r="CL185" s="55">
        <f t="shared" si="141"/>
        <v>0</v>
      </c>
      <c r="CM185" s="55">
        <f t="shared" si="165"/>
        <v>0</v>
      </c>
      <c r="CN185" s="55"/>
      <c r="CO185" s="55">
        <f t="shared" si="166"/>
        <v>0</v>
      </c>
      <c r="CP185" s="55">
        <f t="shared" si="173"/>
        <v>0</v>
      </c>
      <c r="CQ185" s="55"/>
      <c r="CR185" s="55">
        <f t="shared" si="167"/>
        <v>0</v>
      </c>
      <c r="CS185" s="26">
        <v>11</v>
      </c>
    </row>
    <row r="186" spans="1:97">
      <c r="A186" s="57">
        <v>12</v>
      </c>
      <c r="B186" s="58">
        <f>'advisory roster'!B38</f>
        <v>0</v>
      </c>
      <c r="C186" s="67" t="s">
        <v>20</v>
      </c>
      <c r="D186" s="60">
        <f>'advisory roster'!D38</f>
        <v>0</v>
      </c>
      <c r="E186" s="55" t="s">
        <v>124</v>
      </c>
      <c r="F186" s="61">
        <f t="shared" si="174"/>
        <v>0.75</v>
      </c>
      <c r="G186" s="62">
        <f>'advisory roster'!AE38</f>
        <v>0</v>
      </c>
      <c r="H186" s="57">
        <f>'advisory roster'!F38</f>
        <v>0</v>
      </c>
      <c r="J186" s="26">
        <v>12</v>
      </c>
      <c r="K186" s="55">
        <f t="shared" si="175"/>
        <v>0</v>
      </c>
      <c r="L186" s="55">
        <f t="shared" si="176"/>
        <v>0</v>
      </c>
      <c r="M186" s="55">
        <f t="shared" si="177"/>
        <v>0</v>
      </c>
      <c r="N186" s="55">
        <f t="shared" si="178"/>
        <v>0</v>
      </c>
      <c r="O186" s="55">
        <f t="shared" si="179"/>
        <v>0</v>
      </c>
      <c r="P186" s="55">
        <f t="shared" si="180"/>
        <v>0</v>
      </c>
      <c r="Q186" s="55">
        <f t="shared" si="181"/>
        <v>0</v>
      </c>
      <c r="R186" s="55">
        <f t="shared" si="182"/>
        <v>0</v>
      </c>
      <c r="S186" s="55">
        <f t="shared" si="183"/>
        <v>0</v>
      </c>
      <c r="T186" s="55">
        <f t="shared" si="184"/>
        <v>0</v>
      </c>
      <c r="U186" s="55">
        <f t="shared" si="185"/>
        <v>0</v>
      </c>
      <c r="V186" s="55"/>
      <c r="W186" s="63" t="e">
        <f t="shared" si="170"/>
        <v>#DIV/0!</v>
      </c>
      <c r="X186" s="69">
        <f t="shared" si="171"/>
        <v>0</v>
      </c>
      <c r="Y186" s="55" t="e">
        <f t="shared" si="130"/>
        <v>#DIV/0!</v>
      </c>
      <c r="Z186" s="55">
        <f>RANK(X186,($X$159:$X$172,$X$175:$X$194),0)</f>
        <v>1</v>
      </c>
      <c r="AB186" s="55">
        <f t="shared" si="155"/>
        <v>0</v>
      </c>
      <c r="AC186" s="55">
        <f t="shared" si="156"/>
        <v>0</v>
      </c>
      <c r="AD186" s="55">
        <f t="shared" si="157"/>
        <v>0</v>
      </c>
      <c r="AE186" s="64">
        <v>12</v>
      </c>
      <c r="AF186" s="27">
        <f t="shared" si="131"/>
        <v>0</v>
      </c>
      <c r="AG186" s="57">
        <v>12</v>
      </c>
      <c r="AH186" s="66"/>
      <c r="AI186" s="67" t="s">
        <v>20</v>
      </c>
      <c r="AJ186" s="68"/>
      <c r="AK186" s="55"/>
      <c r="AL186" s="55"/>
      <c r="AM186" s="55"/>
      <c r="AN186" s="55"/>
      <c r="AO186" s="55"/>
      <c r="AP186" s="55"/>
      <c r="AQ186" s="55"/>
      <c r="AR186" s="55"/>
      <c r="AS186" s="55"/>
      <c r="AT186" s="55"/>
      <c r="AU186" s="55"/>
      <c r="AV186" s="55"/>
      <c r="AW186" s="65" t="e">
        <f t="shared" si="172"/>
        <v>#DIV/0!</v>
      </c>
      <c r="AX186" s="26">
        <v>12</v>
      </c>
      <c r="AY186" s="55"/>
      <c r="AZ186" s="55"/>
      <c r="BA186" s="55"/>
      <c r="BC186" s="26">
        <v>12</v>
      </c>
      <c r="BD186" s="55"/>
      <c r="BE186" s="55"/>
      <c r="BF186" s="55"/>
      <c r="BG186" s="55"/>
      <c r="BH186" s="55"/>
      <c r="BI186" s="55"/>
      <c r="BK186" s="26">
        <v>12</v>
      </c>
      <c r="BL186" s="55">
        <f t="shared" si="168"/>
        <v>0</v>
      </c>
      <c r="BM186" s="55"/>
      <c r="BN186" s="55">
        <f t="shared" si="133"/>
        <v>0</v>
      </c>
      <c r="BO186" s="55">
        <f t="shared" si="169"/>
        <v>0</v>
      </c>
      <c r="BP186" s="55"/>
      <c r="BQ186" s="55">
        <f t="shared" si="134"/>
        <v>0</v>
      </c>
      <c r="BR186" s="55">
        <f t="shared" si="158"/>
        <v>0</v>
      </c>
      <c r="BS186" s="55"/>
      <c r="BT186" s="55">
        <f t="shared" si="135"/>
        <v>0</v>
      </c>
      <c r="BU186" s="55">
        <f t="shared" si="159"/>
        <v>0</v>
      </c>
      <c r="BV186" s="55"/>
      <c r="BW186" s="55">
        <f t="shared" si="136"/>
        <v>0</v>
      </c>
      <c r="BX186" s="55">
        <f t="shared" si="160"/>
        <v>0</v>
      </c>
      <c r="BY186" s="55"/>
      <c r="BZ186" s="55">
        <f t="shared" si="137"/>
        <v>0</v>
      </c>
      <c r="CA186" s="55">
        <f t="shared" si="161"/>
        <v>0</v>
      </c>
      <c r="CB186" s="55"/>
      <c r="CC186" s="55">
        <f t="shared" si="138"/>
        <v>0</v>
      </c>
      <c r="CD186" s="55">
        <f t="shared" si="162"/>
        <v>0</v>
      </c>
      <c r="CE186" s="55"/>
      <c r="CF186" s="55">
        <f t="shared" si="139"/>
        <v>0</v>
      </c>
      <c r="CG186" s="55">
        <f t="shared" si="163"/>
        <v>0</v>
      </c>
      <c r="CH186" s="55"/>
      <c r="CI186" s="55">
        <f t="shared" si="140"/>
        <v>0</v>
      </c>
      <c r="CJ186" s="55">
        <f t="shared" si="164"/>
        <v>0</v>
      </c>
      <c r="CK186" s="55"/>
      <c r="CL186" s="55">
        <f t="shared" si="141"/>
        <v>0</v>
      </c>
      <c r="CM186" s="55">
        <f t="shared" si="165"/>
        <v>0</v>
      </c>
      <c r="CN186" s="55"/>
      <c r="CO186" s="55">
        <f t="shared" si="166"/>
        <v>0</v>
      </c>
      <c r="CP186" s="55">
        <f t="shared" si="173"/>
        <v>0</v>
      </c>
      <c r="CQ186" s="55"/>
      <c r="CR186" s="55">
        <f t="shared" si="167"/>
        <v>0</v>
      </c>
      <c r="CS186" s="26">
        <v>12</v>
      </c>
    </row>
    <row r="187" spans="1:97">
      <c r="A187" s="57">
        <v>13</v>
      </c>
      <c r="B187" s="58">
        <f>'advisory roster'!B39</f>
        <v>0</v>
      </c>
      <c r="C187" s="59" t="s">
        <v>20</v>
      </c>
      <c r="D187" s="60">
        <f>'advisory roster'!D39</f>
        <v>0</v>
      </c>
      <c r="E187" s="55" t="s">
        <v>124</v>
      </c>
      <c r="F187" s="61">
        <f t="shared" si="174"/>
        <v>0.75</v>
      </c>
      <c r="G187" s="62">
        <f>'advisory roster'!AE39</f>
        <v>0</v>
      </c>
      <c r="H187" s="57">
        <f>'advisory roster'!F39</f>
        <v>0</v>
      </c>
      <c r="J187" s="26">
        <v>13</v>
      </c>
      <c r="K187" s="55">
        <f t="shared" si="175"/>
        <v>0</v>
      </c>
      <c r="L187" s="55">
        <f t="shared" si="176"/>
        <v>0</v>
      </c>
      <c r="M187" s="55">
        <f t="shared" si="177"/>
        <v>0</v>
      </c>
      <c r="N187" s="55">
        <f t="shared" si="178"/>
        <v>0</v>
      </c>
      <c r="O187" s="55">
        <f t="shared" si="179"/>
        <v>0</v>
      </c>
      <c r="P187" s="55">
        <f t="shared" si="180"/>
        <v>0</v>
      </c>
      <c r="Q187" s="55">
        <f t="shared" si="181"/>
        <v>0</v>
      </c>
      <c r="R187" s="55">
        <f t="shared" si="182"/>
        <v>0</v>
      </c>
      <c r="S187" s="55">
        <f t="shared" si="183"/>
        <v>0</v>
      </c>
      <c r="T187" s="55">
        <f t="shared" si="184"/>
        <v>0</v>
      </c>
      <c r="U187" s="55">
        <f t="shared" si="185"/>
        <v>0</v>
      </c>
      <c r="V187" s="55"/>
      <c r="W187" s="63" t="e">
        <f t="shared" si="170"/>
        <v>#DIV/0!</v>
      </c>
      <c r="X187" s="69">
        <f t="shared" si="171"/>
        <v>0</v>
      </c>
      <c r="Y187" s="55" t="e">
        <f t="shared" si="130"/>
        <v>#DIV/0!</v>
      </c>
      <c r="Z187" s="55">
        <f>RANK(X187,($X$159:$X$172,$X$175:$X$194),0)</f>
        <v>1</v>
      </c>
      <c r="AB187" s="55">
        <f t="shared" si="155"/>
        <v>0</v>
      </c>
      <c r="AC187" s="55">
        <f t="shared" si="156"/>
        <v>0</v>
      </c>
      <c r="AD187" s="55">
        <f t="shared" si="157"/>
        <v>0</v>
      </c>
      <c r="AE187" s="64">
        <v>13</v>
      </c>
      <c r="AF187" s="27">
        <f t="shared" si="131"/>
        <v>0</v>
      </c>
      <c r="AG187" s="57">
        <v>13</v>
      </c>
      <c r="AH187" s="58"/>
      <c r="AI187" s="59" t="s">
        <v>20</v>
      </c>
      <c r="AJ187" s="60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5"/>
      <c r="AV187" s="55"/>
      <c r="AW187" s="65" t="e">
        <f t="shared" si="172"/>
        <v>#DIV/0!</v>
      </c>
      <c r="AX187" s="26">
        <v>13</v>
      </c>
      <c r="AY187" s="55"/>
      <c r="AZ187" s="55"/>
      <c r="BA187" s="55"/>
      <c r="BC187" s="26">
        <v>13</v>
      </c>
      <c r="BD187" s="55"/>
      <c r="BE187" s="55"/>
      <c r="BF187" s="55"/>
      <c r="BG187" s="55"/>
      <c r="BH187" s="55"/>
      <c r="BI187" s="55"/>
      <c r="BK187" s="26">
        <v>13</v>
      </c>
      <c r="BL187" s="55">
        <f t="shared" si="168"/>
        <v>0</v>
      </c>
      <c r="BM187" s="55"/>
      <c r="BN187" s="55">
        <f t="shared" si="133"/>
        <v>0</v>
      </c>
      <c r="BO187" s="55">
        <f t="shared" si="169"/>
        <v>0</v>
      </c>
      <c r="BP187" s="55"/>
      <c r="BQ187" s="55">
        <f t="shared" si="134"/>
        <v>0</v>
      </c>
      <c r="BR187" s="55">
        <f t="shared" si="158"/>
        <v>0</v>
      </c>
      <c r="BS187" s="55"/>
      <c r="BT187" s="55">
        <f t="shared" si="135"/>
        <v>0</v>
      </c>
      <c r="BU187" s="55">
        <f t="shared" si="159"/>
        <v>0</v>
      </c>
      <c r="BV187" s="55"/>
      <c r="BW187" s="55">
        <f t="shared" si="136"/>
        <v>0</v>
      </c>
      <c r="BX187" s="55">
        <f t="shared" si="160"/>
        <v>0</v>
      </c>
      <c r="BY187" s="55"/>
      <c r="BZ187" s="55">
        <f t="shared" si="137"/>
        <v>0</v>
      </c>
      <c r="CA187" s="55">
        <f t="shared" si="161"/>
        <v>0</v>
      </c>
      <c r="CB187" s="55"/>
      <c r="CC187" s="55">
        <f t="shared" si="138"/>
        <v>0</v>
      </c>
      <c r="CD187" s="55">
        <f t="shared" si="162"/>
        <v>0</v>
      </c>
      <c r="CE187" s="55"/>
      <c r="CF187" s="55">
        <f t="shared" si="139"/>
        <v>0</v>
      </c>
      <c r="CG187" s="55">
        <f t="shared" si="163"/>
        <v>0</v>
      </c>
      <c r="CH187" s="55"/>
      <c r="CI187" s="55">
        <f t="shared" si="140"/>
        <v>0</v>
      </c>
      <c r="CJ187" s="55">
        <f t="shared" si="164"/>
        <v>0</v>
      </c>
      <c r="CK187" s="55"/>
      <c r="CL187" s="55">
        <f t="shared" si="141"/>
        <v>0</v>
      </c>
      <c r="CM187" s="55">
        <f t="shared" si="165"/>
        <v>0</v>
      </c>
      <c r="CN187" s="55"/>
      <c r="CO187" s="55">
        <f t="shared" si="166"/>
        <v>0</v>
      </c>
      <c r="CP187" s="55">
        <f t="shared" si="173"/>
        <v>0</v>
      </c>
      <c r="CQ187" s="55"/>
      <c r="CR187" s="55">
        <f t="shared" si="167"/>
        <v>0</v>
      </c>
      <c r="CS187" s="26">
        <v>13</v>
      </c>
    </row>
    <row r="188" spans="1:97">
      <c r="A188" s="57">
        <v>14</v>
      </c>
      <c r="B188" s="58">
        <f>'advisory roster'!B40</f>
        <v>0</v>
      </c>
      <c r="C188" s="67" t="s">
        <v>20</v>
      </c>
      <c r="D188" s="60">
        <f>'advisory roster'!D40</f>
        <v>0</v>
      </c>
      <c r="E188" s="55" t="s">
        <v>124</v>
      </c>
      <c r="F188" s="61">
        <f t="shared" si="174"/>
        <v>0.75</v>
      </c>
      <c r="G188" s="62">
        <f>'advisory roster'!AE40</f>
        <v>0</v>
      </c>
      <c r="H188" s="57">
        <f>'advisory roster'!F40</f>
        <v>0</v>
      </c>
      <c r="J188" s="26">
        <v>14</v>
      </c>
      <c r="K188" s="55">
        <f t="shared" si="175"/>
        <v>0</v>
      </c>
      <c r="L188" s="55">
        <f t="shared" si="176"/>
        <v>0</v>
      </c>
      <c r="M188" s="55">
        <f t="shared" si="177"/>
        <v>0</v>
      </c>
      <c r="N188" s="55">
        <f t="shared" si="178"/>
        <v>0</v>
      </c>
      <c r="O188" s="55">
        <f t="shared" si="179"/>
        <v>0</v>
      </c>
      <c r="P188" s="55">
        <f t="shared" si="180"/>
        <v>0</v>
      </c>
      <c r="Q188" s="55">
        <f t="shared" si="181"/>
        <v>0</v>
      </c>
      <c r="R188" s="55">
        <f t="shared" si="182"/>
        <v>0</v>
      </c>
      <c r="S188" s="55">
        <f t="shared" si="183"/>
        <v>0</v>
      </c>
      <c r="T188" s="55">
        <f t="shared" si="184"/>
        <v>0</v>
      </c>
      <c r="U188" s="55">
        <f t="shared" si="185"/>
        <v>0</v>
      </c>
      <c r="V188" s="55"/>
      <c r="W188" s="63" t="e">
        <f t="shared" si="170"/>
        <v>#DIV/0!</v>
      </c>
      <c r="X188" s="69">
        <f t="shared" si="171"/>
        <v>0</v>
      </c>
      <c r="Y188" s="55" t="e">
        <f t="shared" si="130"/>
        <v>#DIV/0!</v>
      </c>
      <c r="Z188" s="55">
        <f>RANK(X188,($X$159:$X$172,$X$175:$X$194),0)</f>
        <v>1</v>
      </c>
      <c r="AB188" s="55">
        <f t="shared" si="155"/>
        <v>0</v>
      </c>
      <c r="AC188" s="55">
        <f t="shared" si="156"/>
        <v>0</v>
      </c>
      <c r="AD188" s="55">
        <f t="shared" si="157"/>
        <v>0</v>
      </c>
      <c r="AE188" s="64">
        <v>14</v>
      </c>
      <c r="AF188" s="27">
        <f t="shared" si="131"/>
        <v>0</v>
      </c>
      <c r="AG188" s="57">
        <v>14</v>
      </c>
      <c r="AH188" s="66"/>
      <c r="AI188" s="67" t="s">
        <v>20</v>
      </c>
      <c r="AJ188" s="68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5"/>
      <c r="AV188" s="55"/>
      <c r="AW188" s="65" t="e">
        <f t="shared" si="172"/>
        <v>#DIV/0!</v>
      </c>
      <c r="AX188" s="26">
        <v>14</v>
      </c>
      <c r="AY188" s="55"/>
      <c r="AZ188" s="55"/>
      <c r="BA188" s="55"/>
      <c r="BC188" s="26">
        <v>14</v>
      </c>
      <c r="BD188" s="55"/>
      <c r="BE188" s="55"/>
      <c r="BF188" s="55"/>
      <c r="BG188" s="55"/>
      <c r="BH188" s="55"/>
      <c r="BI188" s="55"/>
      <c r="BK188" s="26">
        <v>14</v>
      </c>
      <c r="BL188" s="55">
        <f t="shared" si="168"/>
        <v>0</v>
      </c>
      <c r="BM188" s="55"/>
      <c r="BN188" s="55">
        <f t="shared" si="133"/>
        <v>0</v>
      </c>
      <c r="BO188" s="55">
        <f t="shared" si="169"/>
        <v>0</v>
      </c>
      <c r="BP188" s="55"/>
      <c r="BQ188" s="55">
        <f t="shared" si="134"/>
        <v>0</v>
      </c>
      <c r="BR188" s="55">
        <f t="shared" si="158"/>
        <v>0</v>
      </c>
      <c r="BS188" s="55"/>
      <c r="BT188" s="55">
        <f t="shared" si="135"/>
        <v>0</v>
      </c>
      <c r="BU188" s="55">
        <f t="shared" si="159"/>
        <v>0</v>
      </c>
      <c r="BV188" s="55"/>
      <c r="BW188" s="55">
        <f t="shared" si="136"/>
        <v>0</v>
      </c>
      <c r="BX188" s="55">
        <f t="shared" si="160"/>
        <v>0</v>
      </c>
      <c r="BY188" s="55"/>
      <c r="BZ188" s="55">
        <f t="shared" si="137"/>
        <v>0</v>
      </c>
      <c r="CA188" s="55">
        <f t="shared" si="161"/>
        <v>0</v>
      </c>
      <c r="CB188" s="55"/>
      <c r="CC188" s="55">
        <f t="shared" si="138"/>
        <v>0</v>
      </c>
      <c r="CD188" s="55">
        <f t="shared" si="162"/>
        <v>0</v>
      </c>
      <c r="CE188" s="55"/>
      <c r="CF188" s="55">
        <f t="shared" si="139"/>
        <v>0</v>
      </c>
      <c r="CG188" s="55">
        <f t="shared" si="163"/>
        <v>0</v>
      </c>
      <c r="CH188" s="55"/>
      <c r="CI188" s="55">
        <f t="shared" si="140"/>
        <v>0</v>
      </c>
      <c r="CJ188" s="55">
        <f t="shared" si="164"/>
        <v>0</v>
      </c>
      <c r="CK188" s="55"/>
      <c r="CL188" s="55">
        <f t="shared" si="141"/>
        <v>0</v>
      </c>
      <c r="CM188" s="55">
        <f t="shared" si="165"/>
        <v>0</v>
      </c>
      <c r="CN188" s="55"/>
      <c r="CO188" s="55">
        <f t="shared" si="166"/>
        <v>0</v>
      </c>
      <c r="CP188" s="55">
        <f t="shared" si="173"/>
        <v>0</v>
      </c>
      <c r="CQ188" s="55"/>
      <c r="CR188" s="55">
        <f t="shared" si="167"/>
        <v>0</v>
      </c>
      <c r="CS188" s="26">
        <v>14</v>
      </c>
    </row>
    <row r="189" spans="1:97">
      <c r="A189" s="57">
        <v>15</v>
      </c>
      <c r="B189" s="58">
        <f>'advisory roster'!B41</f>
        <v>0</v>
      </c>
      <c r="C189" s="59" t="s">
        <v>20</v>
      </c>
      <c r="D189" s="60">
        <f>'advisory roster'!D41</f>
        <v>0</v>
      </c>
      <c r="E189" s="55" t="s">
        <v>124</v>
      </c>
      <c r="F189" s="61">
        <f t="shared" si="174"/>
        <v>0.75</v>
      </c>
      <c r="G189" s="62">
        <f>'advisory roster'!AE41</f>
        <v>0</v>
      </c>
      <c r="H189" s="57">
        <f>'advisory roster'!F41</f>
        <v>0</v>
      </c>
      <c r="J189" s="26">
        <v>15</v>
      </c>
      <c r="K189" s="55">
        <f t="shared" si="175"/>
        <v>0</v>
      </c>
      <c r="L189" s="55">
        <f t="shared" si="176"/>
        <v>0</v>
      </c>
      <c r="M189" s="55">
        <f t="shared" si="177"/>
        <v>0</v>
      </c>
      <c r="N189" s="55">
        <f t="shared" si="178"/>
        <v>0</v>
      </c>
      <c r="O189" s="55">
        <f t="shared" si="179"/>
        <v>0</v>
      </c>
      <c r="P189" s="55">
        <f t="shared" si="180"/>
        <v>0</v>
      </c>
      <c r="Q189" s="55">
        <f t="shared" si="181"/>
        <v>0</v>
      </c>
      <c r="R189" s="55">
        <f t="shared" si="182"/>
        <v>0</v>
      </c>
      <c r="S189" s="55">
        <f t="shared" si="183"/>
        <v>0</v>
      </c>
      <c r="T189" s="55">
        <f t="shared" si="184"/>
        <v>0</v>
      </c>
      <c r="U189" s="55">
        <f t="shared" si="185"/>
        <v>0</v>
      </c>
      <c r="V189" s="55"/>
      <c r="W189" s="63" t="e">
        <f t="shared" si="170"/>
        <v>#DIV/0!</v>
      </c>
      <c r="X189" s="69">
        <f t="shared" si="171"/>
        <v>0</v>
      </c>
      <c r="Y189" s="55" t="e">
        <f t="shared" si="130"/>
        <v>#DIV/0!</v>
      </c>
      <c r="Z189" s="55">
        <f>RANK(X189,($X$159:$X$172,$X$175:$X$194),0)</f>
        <v>1</v>
      </c>
      <c r="AB189" s="55">
        <f t="shared" si="155"/>
        <v>0</v>
      </c>
      <c r="AC189" s="55">
        <f t="shared" si="156"/>
        <v>0</v>
      </c>
      <c r="AD189" s="55">
        <f t="shared" si="157"/>
        <v>0</v>
      </c>
      <c r="AE189" s="64">
        <v>15</v>
      </c>
      <c r="AF189" s="27">
        <f t="shared" si="131"/>
        <v>0</v>
      </c>
      <c r="AG189" s="57">
        <v>15</v>
      </c>
      <c r="AH189" s="58"/>
      <c r="AI189" s="59" t="s">
        <v>20</v>
      </c>
      <c r="AJ189" s="60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5"/>
      <c r="AV189" s="55"/>
      <c r="AW189" s="65" t="e">
        <f t="shared" si="172"/>
        <v>#DIV/0!</v>
      </c>
      <c r="AX189" s="26">
        <v>15</v>
      </c>
      <c r="AY189" s="55"/>
      <c r="AZ189" s="55"/>
      <c r="BA189" s="55"/>
      <c r="BC189" s="26">
        <v>15</v>
      </c>
      <c r="BD189" s="55"/>
      <c r="BE189" s="55"/>
      <c r="BF189" s="55"/>
      <c r="BG189" s="55"/>
      <c r="BH189" s="55"/>
      <c r="BI189" s="55"/>
      <c r="BK189" s="26">
        <v>15</v>
      </c>
      <c r="BL189" s="55">
        <f t="shared" si="168"/>
        <v>0</v>
      </c>
      <c r="BM189" s="55"/>
      <c r="BN189" s="55">
        <f t="shared" si="133"/>
        <v>0</v>
      </c>
      <c r="BO189" s="55">
        <f t="shared" si="169"/>
        <v>0</v>
      </c>
      <c r="BP189" s="55"/>
      <c r="BQ189" s="55">
        <f t="shared" si="134"/>
        <v>0</v>
      </c>
      <c r="BR189" s="55">
        <f t="shared" si="158"/>
        <v>0</v>
      </c>
      <c r="BS189" s="55"/>
      <c r="BT189" s="55">
        <f t="shared" si="135"/>
        <v>0</v>
      </c>
      <c r="BU189" s="55">
        <f t="shared" si="159"/>
        <v>0</v>
      </c>
      <c r="BV189" s="55"/>
      <c r="BW189" s="55">
        <f t="shared" si="136"/>
        <v>0</v>
      </c>
      <c r="BX189" s="55">
        <f t="shared" si="160"/>
        <v>0</v>
      </c>
      <c r="BY189" s="55"/>
      <c r="BZ189" s="55">
        <f t="shared" si="137"/>
        <v>0</v>
      </c>
      <c r="CA189" s="55">
        <f t="shared" si="161"/>
        <v>0</v>
      </c>
      <c r="CB189" s="55"/>
      <c r="CC189" s="55">
        <f t="shared" si="138"/>
        <v>0</v>
      </c>
      <c r="CD189" s="55">
        <f t="shared" si="162"/>
        <v>0</v>
      </c>
      <c r="CE189" s="55"/>
      <c r="CF189" s="55">
        <f t="shared" si="139"/>
        <v>0</v>
      </c>
      <c r="CG189" s="55">
        <f t="shared" si="163"/>
        <v>0</v>
      </c>
      <c r="CH189" s="55"/>
      <c r="CI189" s="55">
        <f t="shared" si="140"/>
        <v>0</v>
      </c>
      <c r="CJ189" s="55">
        <f t="shared" si="164"/>
        <v>0</v>
      </c>
      <c r="CK189" s="55"/>
      <c r="CL189" s="55">
        <f t="shared" si="141"/>
        <v>0</v>
      </c>
      <c r="CM189" s="55">
        <f t="shared" si="165"/>
        <v>0</v>
      </c>
      <c r="CN189" s="55"/>
      <c r="CO189" s="55">
        <f t="shared" si="166"/>
        <v>0</v>
      </c>
      <c r="CP189" s="55">
        <f t="shared" si="173"/>
        <v>0</v>
      </c>
      <c r="CQ189" s="55"/>
      <c r="CR189" s="55">
        <f t="shared" si="167"/>
        <v>0</v>
      </c>
      <c r="CS189" s="26">
        <v>15</v>
      </c>
    </row>
    <row r="190" spans="1:97">
      <c r="A190" s="57">
        <v>16</v>
      </c>
      <c r="B190" s="58">
        <f>'advisory roster'!B42</f>
        <v>0</v>
      </c>
      <c r="C190" s="59" t="s">
        <v>51</v>
      </c>
      <c r="D190" s="60">
        <f>'advisory roster'!D42</f>
        <v>0</v>
      </c>
      <c r="E190" s="55" t="s">
        <v>124</v>
      </c>
      <c r="F190" s="61">
        <f t="shared" si="174"/>
        <v>0.75</v>
      </c>
      <c r="G190" s="62">
        <f>'advisory roster'!AE42</f>
        <v>0</v>
      </c>
      <c r="H190" s="57">
        <f>'advisory roster'!F42</f>
        <v>0</v>
      </c>
      <c r="J190" s="26">
        <v>16</v>
      </c>
      <c r="K190" s="55">
        <f t="shared" si="175"/>
        <v>0</v>
      </c>
      <c r="L190" s="55">
        <f t="shared" si="176"/>
        <v>0</v>
      </c>
      <c r="M190" s="55">
        <f t="shared" si="177"/>
        <v>0</v>
      </c>
      <c r="N190" s="55">
        <f t="shared" si="178"/>
        <v>0</v>
      </c>
      <c r="O190" s="55">
        <f t="shared" si="179"/>
        <v>0</v>
      </c>
      <c r="P190" s="55">
        <f t="shared" si="180"/>
        <v>0</v>
      </c>
      <c r="Q190" s="55">
        <f t="shared" si="181"/>
        <v>0</v>
      </c>
      <c r="R190" s="55">
        <f t="shared" si="182"/>
        <v>0</v>
      </c>
      <c r="S190" s="55">
        <f t="shared" si="183"/>
        <v>0</v>
      </c>
      <c r="T190" s="55">
        <f t="shared" si="184"/>
        <v>0</v>
      </c>
      <c r="U190" s="55">
        <f t="shared" si="185"/>
        <v>0</v>
      </c>
      <c r="V190" s="55"/>
      <c r="W190" s="63" t="e">
        <f t="shared" si="170"/>
        <v>#DIV/0!</v>
      </c>
      <c r="X190" s="69">
        <f t="shared" si="171"/>
        <v>0</v>
      </c>
      <c r="Y190" s="55" t="e">
        <f t="shared" si="130"/>
        <v>#DIV/0!</v>
      </c>
      <c r="Z190" s="55">
        <f>RANK(X190,($X$159:$X$172,$X$175:$X$194),0)</f>
        <v>1</v>
      </c>
      <c r="AB190" s="55">
        <f t="shared" si="155"/>
        <v>0</v>
      </c>
      <c r="AC190" s="55">
        <f t="shared" si="156"/>
        <v>0</v>
      </c>
      <c r="AD190" s="55">
        <f t="shared" si="157"/>
        <v>0</v>
      </c>
      <c r="AE190" s="64">
        <v>16</v>
      </c>
      <c r="AF190" s="27">
        <f t="shared" si="131"/>
        <v>0</v>
      </c>
      <c r="AG190" s="57">
        <v>16</v>
      </c>
      <c r="AH190" s="58"/>
      <c r="AI190" s="59" t="s">
        <v>51</v>
      </c>
      <c r="AJ190" s="60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5"/>
      <c r="AV190" s="55"/>
      <c r="AW190" s="65" t="e">
        <f t="shared" si="172"/>
        <v>#DIV/0!</v>
      </c>
      <c r="AX190" s="26">
        <v>16</v>
      </c>
      <c r="AY190" s="55"/>
      <c r="AZ190" s="55"/>
      <c r="BA190" s="55"/>
      <c r="BC190" s="26">
        <v>16</v>
      </c>
      <c r="BD190" s="55"/>
      <c r="BE190" s="55"/>
      <c r="BF190" s="55"/>
      <c r="BG190" s="55"/>
      <c r="BH190" s="55"/>
      <c r="BI190" s="55"/>
      <c r="BK190" s="26">
        <v>16</v>
      </c>
      <c r="BL190" s="55">
        <f t="shared" si="168"/>
        <v>0</v>
      </c>
      <c r="BM190" s="55"/>
      <c r="BN190" s="55">
        <f t="shared" si="133"/>
        <v>0</v>
      </c>
      <c r="BO190" s="55">
        <f t="shared" si="169"/>
        <v>0</v>
      </c>
      <c r="BP190" s="55"/>
      <c r="BQ190" s="55">
        <f t="shared" si="134"/>
        <v>0</v>
      </c>
      <c r="BR190" s="55">
        <f t="shared" si="158"/>
        <v>0</v>
      </c>
      <c r="BS190" s="55"/>
      <c r="BT190" s="55">
        <f t="shared" si="135"/>
        <v>0</v>
      </c>
      <c r="BU190" s="55">
        <f t="shared" si="159"/>
        <v>0</v>
      </c>
      <c r="BV190" s="55"/>
      <c r="BW190" s="55">
        <f t="shared" si="136"/>
        <v>0</v>
      </c>
      <c r="BX190" s="55">
        <f t="shared" si="160"/>
        <v>0</v>
      </c>
      <c r="BY190" s="55"/>
      <c r="BZ190" s="55">
        <f t="shared" si="137"/>
        <v>0</v>
      </c>
      <c r="CA190" s="55">
        <f t="shared" si="161"/>
        <v>0</v>
      </c>
      <c r="CB190" s="55"/>
      <c r="CC190" s="55">
        <f t="shared" si="138"/>
        <v>0</v>
      </c>
      <c r="CD190" s="55">
        <f t="shared" si="162"/>
        <v>0</v>
      </c>
      <c r="CE190" s="55"/>
      <c r="CF190" s="55">
        <f t="shared" si="139"/>
        <v>0</v>
      </c>
      <c r="CG190" s="55">
        <f t="shared" si="163"/>
        <v>0</v>
      </c>
      <c r="CH190" s="55"/>
      <c r="CI190" s="55">
        <f t="shared" si="140"/>
        <v>0</v>
      </c>
      <c r="CJ190" s="55">
        <f t="shared" si="164"/>
        <v>0</v>
      </c>
      <c r="CK190" s="55"/>
      <c r="CL190" s="55">
        <f t="shared" si="141"/>
        <v>0</v>
      </c>
      <c r="CM190" s="55">
        <f t="shared" si="165"/>
        <v>0</v>
      </c>
      <c r="CN190" s="55"/>
      <c r="CO190" s="55">
        <f t="shared" si="166"/>
        <v>0</v>
      </c>
      <c r="CP190" s="55">
        <f t="shared" si="173"/>
        <v>0</v>
      </c>
      <c r="CQ190" s="55"/>
      <c r="CR190" s="55">
        <f t="shared" si="167"/>
        <v>0</v>
      </c>
      <c r="CS190" s="26">
        <v>16</v>
      </c>
    </row>
    <row r="191" spans="1:97">
      <c r="A191" s="57">
        <v>17</v>
      </c>
      <c r="B191" s="58">
        <f>'advisory roster'!B43</f>
        <v>0</v>
      </c>
      <c r="C191" s="67" t="s">
        <v>20</v>
      </c>
      <c r="D191" s="60">
        <f>'advisory roster'!D43</f>
        <v>0</v>
      </c>
      <c r="E191" s="55" t="s">
        <v>124</v>
      </c>
      <c r="F191" s="61">
        <f t="shared" si="174"/>
        <v>0.75</v>
      </c>
      <c r="G191" s="62">
        <f>'advisory roster'!AE43</f>
        <v>0</v>
      </c>
      <c r="H191" s="57">
        <f>'advisory roster'!F43</f>
        <v>0</v>
      </c>
      <c r="J191" s="26">
        <v>17</v>
      </c>
      <c r="K191" s="55">
        <f t="shared" si="175"/>
        <v>0</v>
      </c>
      <c r="L191" s="55">
        <f t="shared" si="176"/>
        <v>0</v>
      </c>
      <c r="M191" s="55">
        <f t="shared" si="177"/>
        <v>0</v>
      </c>
      <c r="N191" s="55">
        <f t="shared" si="178"/>
        <v>0</v>
      </c>
      <c r="O191" s="55">
        <f t="shared" si="179"/>
        <v>0</v>
      </c>
      <c r="P191" s="55">
        <f t="shared" si="180"/>
        <v>0</v>
      </c>
      <c r="Q191" s="55">
        <f t="shared" si="181"/>
        <v>0</v>
      </c>
      <c r="R191" s="55">
        <f t="shared" si="182"/>
        <v>0</v>
      </c>
      <c r="S191" s="55">
        <f t="shared" si="183"/>
        <v>0</v>
      </c>
      <c r="T191" s="55">
        <f t="shared" si="184"/>
        <v>0</v>
      </c>
      <c r="U191" s="55">
        <f t="shared" si="185"/>
        <v>0</v>
      </c>
      <c r="V191" s="55"/>
      <c r="W191" s="63" t="e">
        <f t="shared" si="170"/>
        <v>#DIV/0!</v>
      </c>
      <c r="X191" s="69">
        <f t="shared" si="171"/>
        <v>0</v>
      </c>
      <c r="Y191" s="55" t="e">
        <f t="shared" si="130"/>
        <v>#DIV/0!</v>
      </c>
      <c r="Z191" s="55">
        <f>RANK(X191,($X$159:$X$172,$X$175:$X$194),0)</f>
        <v>1</v>
      </c>
      <c r="AB191" s="55">
        <f t="shared" si="155"/>
        <v>0</v>
      </c>
      <c r="AC191" s="55">
        <f t="shared" si="156"/>
        <v>0</v>
      </c>
      <c r="AD191" s="55">
        <f t="shared" si="157"/>
        <v>0</v>
      </c>
      <c r="AE191" s="64">
        <v>17</v>
      </c>
      <c r="AF191" s="27">
        <f t="shared" si="131"/>
        <v>0</v>
      </c>
      <c r="AG191" s="57">
        <v>17</v>
      </c>
      <c r="AH191" s="66"/>
      <c r="AI191" s="67" t="s">
        <v>20</v>
      </c>
      <c r="AJ191" s="68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5"/>
      <c r="AV191" s="55"/>
      <c r="AW191" s="65" t="e">
        <f t="shared" si="172"/>
        <v>#DIV/0!</v>
      </c>
      <c r="AX191" s="26">
        <v>17</v>
      </c>
      <c r="AY191" s="55"/>
      <c r="AZ191" s="55"/>
      <c r="BA191" s="55"/>
      <c r="BC191" s="26">
        <v>17</v>
      </c>
      <c r="BD191" s="55"/>
      <c r="BE191" s="55"/>
      <c r="BF191" s="55"/>
      <c r="BG191" s="55"/>
      <c r="BH191" s="55"/>
      <c r="BI191" s="55"/>
      <c r="BK191" s="26">
        <v>17</v>
      </c>
      <c r="BL191" s="55">
        <f t="shared" si="168"/>
        <v>0</v>
      </c>
      <c r="BM191" s="55"/>
      <c r="BN191" s="55">
        <f t="shared" si="133"/>
        <v>0</v>
      </c>
      <c r="BO191" s="55">
        <f t="shared" si="169"/>
        <v>0</v>
      </c>
      <c r="BP191" s="55"/>
      <c r="BQ191" s="55">
        <f t="shared" si="134"/>
        <v>0</v>
      </c>
      <c r="BR191" s="55">
        <f t="shared" si="158"/>
        <v>0</v>
      </c>
      <c r="BS191" s="55"/>
      <c r="BT191" s="55">
        <f t="shared" si="135"/>
        <v>0</v>
      </c>
      <c r="BU191" s="55">
        <f t="shared" si="159"/>
        <v>0</v>
      </c>
      <c r="BV191" s="55"/>
      <c r="BW191" s="55">
        <f t="shared" si="136"/>
        <v>0</v>
      </c>
      <c r="BX191" s="55">
        <f t="shared" si="160"/>
        <v>0</v>
      </c>
      <c r="BY191" s="55"/>
      <c r="BZ191" s="55">
        <f t="shared" si="137"/>
        <v>0</v>
      </c>
      <c r="CA191" s="55">
        <f t="shared" si="161"/>
        <v>0</v>
      </c>
      <c r="CB191" s="55"/>
      <c r="CC191" s="55">
        <f t="shared" si="138"/>
        <v>0</v>
      </c>
      <c r="CD191" s="55">
        <f t="shared" si="162"/>
        <v>0</v>
      </c>
      <c r="CE191" s="55"/>
      <c r="CF191" s="55">
        <f t="shared" si="139"/>
        <v>0</v>
      </c>
      <c r="CG191" s="55">
        <f t="shared" si="163"/>
        <v>0</v>
      </c>
      <c r="CH191" s="55"/>
      <c r="CI191" s="55">
        <f t="shared" si="140"/>
        <v>0</v>
      </c>
      <c r="CJ191" s="55">
        <f t="shared" si="164"/>
        <v>0</v>
      </c>
      <c r="CK191" s="55"/>
      <c r="CL191" s="55">
        <f t="shared" si="141"/>
        <v>0</v>
      </c>
      <c r="CM191" s="55">
        <f t="shared" si="165"/>
        <v>0</v>
      </c>
      <c r="CN191" s="55"/>
      <c r="CO191" s="55">
        <f t="shared" si="166"/>
        <v>0</v>
      </c>
      <c r="CP191" s="55">
        <f t="shared" si="173"/>
        <v>0</v>
      </c>
      <c r="CQ191" s="55"/>
      <c r="CR191" s="55">
        <f t="shared" si="167"/>
        <v>0</v>
      </c>
      <c r="CS191" s="26">
        <v>17</v>
      </c>
    </row>
    <row r="192" spans="1:97">
      <c r="A192" s="57">
        <v>18</v>
      </c>
      <c r="B192" s="58">
        <f>'advisory roster'!B44</f>
        <v>0</v>
      </c>
      <c r="C192" s="59" t="s">
        <v>20</v>
      </c>
      <c r="D192" s="60">
        <f>'advisory roster'!D44</f>
        <v>0</v>
      </c>
      <c r="E192" s="55" t="s">
        <v>124</v>
      </c>
      <c r="F192" s="61">
        <f t="shared" si="174"/>
        <v>0.75</v>
      </c>
      <c r="G192" s="62">
        <f>'advisory roster'!AE44</f>
        <v>0</v>
      </c>
      <c r="H192" s="57">
        <f>'advisory roster'!F44</f>
        <v>0</v>
      </c>
      <c r="J192" s="26">
        <v>18</v>
      </c>
      <c r="K192" s="55">
        <f t="shared" si="175"/>
        <v>0</v>
      </c>
      <c r="L192" s="55">
        <f t="shared" si="176"/>
        <v>0</v>
      </c>
      <c r="M192" s="55">
        <f t="shared" si="177"/>
        <v>0</v>
      </c>
      <c r="N192" s="55">
        <f t="shared" si="178"/>
        <v>0</v>
      </c>
      <c r="O192" s="55">
        <f t="shared" si="179"/>
        <v>0</v>
      </c>
      <c r="P192" s="55">
        <f t="shared" si="180"/>
        <v>0</v>
      </c>
      <c r="Q192" s="55">
        <f t="shared" si="181"/>
        <v>0</v>
      </c>
      <c r="R192" s="55">
        <f t="shared" si="182"/>
        <v>0</v>
      </c>
      <c r="S192" s="55">
        <f t="shared" si="183"/>
        <v>0</v>
      </c>
      <c r="T192" s="55">
        <f t="shared" si="184"/>
        <v>0</v>
      </c>
      <c r="U192" s="55">
        <f t="shared" si="185"/>
        <v>0</v>
      </c>
      <c r="V192" s="55"/>
      <c r="W192" s="63" t="e">
        <f t="shared" si="170"/>
        <v>#DIV/0!</v>
      </c>
      <c r="X192" s="69">
        <f t="shared" si="171"/>
        <v>0</v>
      </c>
      <c r="Y192" s="55" t="e">
        <f t="shared" si="130"/>
        <v>#DIV/0!</v>
      </c>
      <c r="Z192" s="55">
        <f>RANK(X192,($X$159:$X$172,$X$175:$X$194),0)</f>
        <v>1</v>
      </c>
      <c r="AB192" s="55">
        <f t="shared" si="155"/>
        <v>0</v>
      </c>
      <c r="AC192" s="55">
        <f t="shared" si="156"/>
        <v>0</v>
      </c>
      <c r="AD192" s="55">
        <f t="shared" si="157"/>
        <v>0</v>
      </c>
      <c r="AE192" s="64">
        <v>18</v>
      </c>
      <c r="AF192" s="27">
        <f t="shared" si="131"/>
        <v>0</v>
      </c>
      <c r="AG192" s="57">
        <v>18</v>
      </c>
      <c r="AH192" s="58"/>
      <c r="AI192" s="59" t="s">
        <v>20</v>
      </c>
      <c r="AJ192" s="60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5"/>
      <c r="AV192" s="55"/>
      <c r="AW192" s="65" t="e">
        <f t="shared" si="172"/>
        <v>#DIV/0!</v>
      </c>
      <c r="AX192" s="26">
        <v>18</v>
      </c>
      <c r="AY192" s="55"/>
      <c r="AZ192" s="55"/>
      <c r="BA192" s="55"/>
      <c r="BC192" s="26">
        <v>18</v>
      </c>
      <c r="BD192" s="55"/>
      <c r="BE192" s="55"/>
      <c r="BF192" s="55"/>
      <c r="BG192" s="55"/>
      <c r="BH192" s="55"/>
      <c r="BI192" s="55"/>
      <c r="BK192" s="26">
        <v>18</v>
      </c>
      <c r="BL192" s="55">
        <f t="shared" si="168"/>
        <v>0</v>
      </c>
      <c r="BM192" s="55"/>
      <c r="BN192" s="55">
        <f t="shared" si="133"/>
        <v>0</v>
      </c>
      <c r="BO192" s="55">
        <f t="shared" si="169"/>
        <v>0</v>
      </c>
      <c r="BP192" s="55"/>
      <c r="BQ192" s="55">
        <f t="shared" si="134"/>
        <v>0</v>
      </c>
      <c r="BR192" s="55">
        <f t="shared" si="158"/>
        <v>0</v>
      </c>
      <c r="BS192" s="55"/>
      <c r="BT192" s="55">
        <f t="shared" si="135"/>
        <v>0</v>
      </c>
      <c r="BU192" s="55">
        <f t="shared" si="159"/>
        <v>0</v>
      </c>
      <c r="BV192" s="55"/>
      <c r="BW192" s="55">
        <f t="shared" si="136"/>
        <v>0</v>
      </c>
      <c r="BX192" s="55">
        <f t="shared" si="160"/>
        <v>0</v>
      </c>
      <c r="BY192" s="55"/>
      <c r="BZ192" s="55">
        <f t="shared" si="137"/>
        <v>0</v>
      </c>
      <c r="CA192" s="55">
        <f t="shared" si="161"/>
        <v>0</v>
      </c>
      <c r="CB192" s="55"/>
      <c r="CC192" s="55">
        <f t="shared" si="138"/>
        <v>0</v>
      </c>
      <c r="CD192" s="55">
        <f t="shared" si="162"/>
        <v>0</v>
      </c>
      <c r="CE192" s="55"/>
      <c r="CF192" s="55">
        <f t="shared" si="139"/>
        <v>0</v>
      </c>
      <c r="CG192" s="55">
        <f t="shared" si="163"/>
        <v>0</v>
      </c>
      <c r="CH192" s="55"/>
      <c r="CI192" s="55">
        <f t="shared" si="140"/>
        <v>0</v>
      </c>
      <c r="CJ192" s="55">
        <f t="shared" si="164"/>
        <v>0</v>
      </c>
      <c r="CK192" s="55"/>
      <c r="CL192" s="55">
        <f t="shared" si="141"/>
        <v>0</v>
      </c>
      <c r="CM192" s="55">
        <f t="shared" si="165"/>
        <v>0</v>
      </c>
      <c r="CN192" s="55"/>
      <c r="CO192" s="55">
        <f t="shared" si="166"/>
        <v>0</v>
      </c>
      <c r="CP192" s="55">
        <f t="shared" si="173"/>
        <v>0</v>
      </c>
      <c r="CQ192" s="55"/>
      <c r="CR192" s="55">
        <f t="shared" si="167"/>
        <v>0</v>
      </c>
      <c r="CS192" s="26">
        <v>18</v>
      </c>
    </row>
    <row r="193" spans="1:97">
      <c r="A193" s="57">
        <v>19</v>
      </c>
      <c r="B193" s="58">
        <f>'advisory roster'!B45</f>
        <v>0</v>
      </c>
      <c r="C193" s="26" t="s">
        <v>20</v>
      </c>
      <c r="D193" s="60">
        <f>'advisory roster'!D45</f>
        <v>0</v>
      </c>
      <c r="E193" s="55" t="s">
        <v>124</v>
      </c>
      <c r="F193" s="61">
        <f t="shared" si="174"/>
        <v>0.75</v>
      </c>
      <c r="G193" s="62">
        <f>'advisory roster'!AE45</f>
        <v>0</v>
      </c>
      <c r="H193" s="57">
        <f>'advisory roster'!F45</f>
        <v>0</v>
      </c>
      <c r="J193" s="26">
        <v>19</v>
      </c>
      <c r="K193" s="55">
        <f t="shared" si="175"/>
        <v>0</v>
      </c>
      <c r="L193" s="55">
        <f t="shared" si="176"/>
        <v>0</v>
      </c>
      <c r="M193" s="55">
        <f t="shared" si="177"/>
        <v>0</v>
      </c>
      <c r="N193" s="55">
        <f t="shared" si="178"/>
        <v>0</v>
      </c>
      <c r="O193" s="55">
        <f t="shared" si="179"/>
        <v>0</v>
      </c>
      <c r="P193" s="55">
        <f t="shared" si="180"/>
        <v>0</v>
      </c>
      <c r="Q193" s="55">
        <f t="shared" si="181"/>
        <v>0</v>
      </c>
      <c r="R193" s="55">
        <f t="shared" si="182"/>
        <v>0</v>
      </c>
      <c r="S193" s="55">
        <f t="shared" si="183"/>
        <v>0</v>
      </c>
      <c r="T193" s="55">
        <f t="shared" si="184"/>
        <v>0</v>
      </c>
      <c r="U193" s="55">
        <f t="shared" si="185"/>
        <v>0</v>
      </c>
      <c r="V193" s="55"/>
      <c r="W193" s="63" t="e">
        <f t="shared" si="170"/>
        <v>#DIV/0!</v>
      </c>
      <c r="X193" s="69">
        <f t="shared" si="171"/>
        <v>0</v>
      </c>
      <c r="Y193" s="55" t="e">
        <f t="shared" si="130"/>
        <v>#DIV/0!</v>
      </c>
      <c r="Z193" s="55">
        <f>RANK(X193,($X$159:$X$172,$X$175:$X$194),0)</f>
        <v>1</v>
      </c>
      <c r="AB193" s="55">
        <f t="shared" si="155"/>
        <v>0</v>
      </c>
      <c r="AC193" s="55">
        <f t="shared" si="156"/>
        <v>0</v>
      </c>
      <c r="AD193" s="55">
        <f t="shared" si="157"/>
        <v>0</v>
      </c>
      <c r="AE193" s="64">
        <v>19</v>
      </c>
      <c r="AF193" s="27">
        <f t="shared" si="131"/>
        <v>0</v>
      </c>
      <c r="AG193" s="57">
        <v>19</v>
      </c>
      <c r="AH193" s="66"/>
      <c r="AI193" s="26" t="s">
        <v>20</v>
      </c>
      <c r="AJ193" s="68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5"/>
      <c r="AV193" s="55"/>
      <c r="AW193" s="65" t="e">
        <f t="shared" si="172"/>
        <v>#DIV/0!</v>
      </c>
      <c r="AX193" s="26">
        <v>19</v>
      </c>
      <c r="AY193" s="55"/>
      <c r="AZ193" s="55"/>
      <c r="BA193" s="55"/>
      <c r="BC193" s="26">
        <v>19</v>
      </c>
      <c r="BD193" s="55"/>
      <c r="BE193" s="55"/>
      <c r="BF193" s="55"/>
      <c r="BG193" s="55"/>
      <c r="BH193" s="55"/>
      <c r="BI193" s="55"/>
      <c r="BK193" s="26">
        <v>19</v>
      </c>
      <c r="BL193" s="55">
        <f t="shared" si="168"/>
        <v>0</v>
      </c>
      <c r="BM193" s="55"/>
      <c r="BN193" s="55">
        <f t="shared" si="133"/>
        <v>0</v>
      </c>
      <c r="BO193" s="55">
        <f t="shared" si="169"/>
        <v>0</v>
      </c>
      <c r="BP193" s="55"/>
      <c r="BQ193" s="55">
        <f t="shared" si="134"/>
        <v>0</v>
      </c>
      <c r="BR193" s="55">
        <f t="shared" si="158"/>
        <v>0</v>
      </c>
      <c r="BS193" s="55"/>
      <c r="BT193" s="55">
        <f t="shared" si="135"/>
        <v>0</v>
      </c>
      <c r="BU193" s="55">
        <f t="shared" si="159"/>
        <v>0</v>
      </c>
      <c r="BV193" s="55"/>
      <c r="BW193" s="55">
        <f t="shared" si="136"/>
        <v>0</v>
      </c>
      <c r="BX193" s="55">
        <f t="shared" si="160"/>
        <v>0</v>
      </c>
      <c r="BY193" s="55"/>
      <c r="BZ193" s="55">
        <f t="shared" si="137"/>
        <v>0</v>
      </c>
      <c r="CA193" s="55">
        <f t="shared" si="161"/>
        <v>0</v>
      </c>
      <c r="CB193" s="55"/>
      <c r="CC193" s="55">
        <f t="shared" si="138"/>
        <v>0</v>
      </c>
      <c r="CD193" s="55">
        <f t="shared" si="162"/>
        <v>0</v>
      </c>
      <c r="CE193" s="55"/>
      <c r="CF193" s="55">
        <f t="shared" si="139"/>
        <v>0</v>
      </c>
      <c r="CG193" s="55">
        <f t="shared" si="163"/>
        <v>0</v>
      </c>
      <c r="CH193" s="55"/>
      <c r="CI193" s="55">
        <f t="shared" si="140"/>
        <v>0</v>
      </c>
      <c r="CJ193" s="55">
        <f t="shared" si="164"/>
        <v>0</v>
      </c>
      <c r="CK193" s="55"/>
      <c r="CL193" s="55">
        <f t="shared" si="141"/>
        <v>0</v>
      </c>
      <c r="CM193" s="55">
        <f t="shared" si="165"/>
        <v>0</v>
      </c>
      <c r="CN193" s="55"/>
      <c r="CO193" s="55">
        <f t="shared" si="166"/>
        <v>0</v>
      </c>
      <c r="CP193" s="55">
        <f t="shared" si="173"/>
        <v>0</v>
      </c>
      <c r="CQ193" s="55"/>
      <c r="CR193" s="55">
        <f t="shared" si="167"/>
        <v>0</v>
      </c>
      <c r="CS193" s="26">
        <v>19</v>
      </c>
    </row>
    <row r="194" spans="1:97">
      <c r="A194" s="57">
        <v>20</v>
      </c>
      <c r="B194" s="58">
        <f>'advisory roster'!B46</f>
        <v>0</v>
      </c>
      <c r="C194" s="59" t="s">
        <v>20</v>
      </c>
      <c r="D194" s="60">
        <f>'advisory roster'!D46</f>
        <v>0</v>
      </c>
      <c r="E194" s="55" t="s">
        <v>124</v>
      </c>
      <c r="F194" s="61">
        <f t="shared" si="174"/>
        <v>0.75</v>
      </c>
      <c r="G194" s="62">
        <f>'advisory roster'!AE46</f>
        <v>0</v>
      </c>
      <c r="H194" s="57">
        <f>'advisory roster'!F46</f>
        <v>0</v>
      </c>
      <c r="J194" s="26">
        <v>20</v>
      </c>
      <c r="K194" s="55">
        <f t="shared" si="175"/>
        <v>0</v>
      </c>
      <c r="L194" s="55">
        <f t="shared" si="176"/>
        <v>0</v>
      </c>
      <c r="M194" s="55">
        <f t="shared" si="177"/>
        <v>0</v>
      </c>
      <c r="N194" s="55">
        <f t="shared" si="178"/>
        <v>0</v>
      </c>
      <c r="O194" s="55">
        <f t="shared" si="179"/>
        <v>0</v>
      </c>
      <c r="P194" s="55">
        <f t="shared" si="180"/>
        <v>0</v>
      </c>
      <c r="Q194" s="55">
        <f t="shared" si="181"/>
        <v>0</v>
      </c>
      <c r="R194" s="55">
        <f t="shared" si="182"/>
        <v>0</v>
      </c>
      <c r="S194" s="55">
        <f t="shared" si="183"/>
        <v>0</v>
      </c>
      <c r="T194" s="55">
        <f t="shared" si="184"/>
        <v>0</v>
      </c>
      <c r="U194" s="55">
        <f t="shared" si="185"/>
        <v>0</v>
      </c>
      <c r="V194" s="55"/>
      <c r="W194" s="63" t="e">
        <f t="shared" si="170"/>
        <v>#DIV/0!</v>
      </c>
      <c r="X194" s="69">
        <f t="shared" si="171"/>
        <v>0</v>
      </c>
      <c r="Y194" s="55" t="e">
        <f t="shared" si="130"/>
        <v>#DIV/0!</v>
      </c>
      <c r="Z194" s="55">
        <f>RANK(X194,($X$159:$X$172,$X$175:$X$194),0)</f>
        <v>1</v>
      </c>
      <c r="AB194" s="55">
        <f t="shared" si="155"/>
        <v>0</v>
      </c>
      <c r="AC194" s="55">
        <f t="shared" si="156"/>
        <v>0</v>
      </c>
      <c r="AD194" s="55">
        <f t="shared" si="157"/>
        <v>0</v>
      </c>
      <c r="AE194" s="64">
        <v>20</v>
      </c>
      <c r="AF194" s="27">
        <f t="shared" si="131"/>
        <v>0</v>
      </c>
      <c r="AG194" s="57">
        <v>20</v>
      </c>
      <c r="AH194" s="58"/>
      <c r="AI194" s="59" t="s">
        <v>20</v>
      </c>
      <c r="AJ194" s="60"/>
      <c r="AK194" s="55"/>
      <c r="AL194" s="55"/>
      <c r="AM194" s="55"/>
      <c r="AN194" s="55"/>
      <c r="AO194" s="55"/>
      <c r="AP194" s="55"/>
      <c r="AQ194" s="27"/>
      <c r="AR194" s="55"/>
      <c r="AS194" s="55"/>
      <c r="AT194" s="55"/>
      <c r="AU194" s="55"/>
      <c r="AV194" s="55"/>
      <c r="AW194" s="65" t="e">
        <f t="shared" si="172"/>
        <v>#DIV/0!</v>
      </c>
      <c r="AX194" s="26">
        <v>20</v>
      </c>
      <c r="AY194" s="55"/>
      <c r="AZ194" s="55"/>
      <c r="BA194" s="55"/>
      <c r="BC194" s="26">
        <v>20</v>
      </c>
      <c r="BD194" s="55"/>
      <c r="BE194" s="55"/>
      <c r="BF194" s="55"/>
      <c r="BG194" s="55"/>
      <c r="BH194" s="55"/>
      <c r="BI194" s="55"/>
      <c r="BK194" s="26">
        <v>20</v>
      </c>
      <c r="BL194" s="55">
        <f t="shared" si="168"/>
        <v>0</v>
      </c>
      <c r="BM194" s="55"/>
      <c r="BN194" s="55">
        <f t="shared" si="133"/>
        <v>0</v>
      </c>
      <c r="BO194" s="55">
        <f t="shared" si="169"/>
        <v>0</v>
      </c>
      <c r="BP194" s="55"/>
      <c r="BQ194" s="55">
        <f t="shared" si="134"/>
        <v>0</v>
      </c>
      <c r="BR194" s="55">
        <f t="shared" si="158"/>
        <v>0</v>
      </c>
      <c r="BS194" s="55"/>
      <c r="BT194" s="55">
        <f t="shared" si="135"/>
        <v>0</v>
      </c>
      <c r="BU194" s="55">
        <f t="shared" si="159"/>
        <v>0</v>
      </c>
      <c r="BV194" s="55"/>
      <c r="BW194" s="55">
        <f t="shared" si="136"/>
        <v>0</v>
      </c>
      <c r="BX194" s="55">
        <f t="shared" si="160"/>
        <v>0</v>
      </c>
      <c r="BY194" s="55"/>
      <c r="BZ194" s="55">
        <f t="shared" si="137"/>
        <v>0</v>
      </c>
      <c r="CA194" s="55">
        <f t="shared" si="161"/>
        <v>0</v>
      </c>
      <c r="CB194" s="55"/>
      <c r="CC194" s="55">
        <f t="shared" si="138"/>
        <v>0</v>
      </c>
      <c r="CD194" s="55">
        <f t="shared" si="162"/>
        <v>0</v>
      </c>
      <c r="CF194" s="55">
        <f t="shared" si="139"/>
        <v>0</v>
      </c>
      <c r="CG194" s="55">
        <f t="shared" si="163"/>
        <v>0</v>
      </c>
      <c r="CH194" s="55"/>
      <c r="CI194" s="55">
        <f t="shared" si="140"/>
        <v>0</v>
      </c>
      <c r="CJ194" s="55">
        <f t="shared" si="164"/>
        <v>0</v>
      </c>
      <c r="CK194" s="55"/>
      <c r="CL194" s="55">
        <f t="shared" si="141"/>
        <v>0</v>
      </c>
      <c r="CM194" s="55">
        <f t="shared" si="165"/>
        <v>0</v>
      </c>
      <c r="CN194" s="55"/>
      <c r="CO194" s="55">
        <f t="shared" si="166"/>
        <v>0</v>
      </c>
      <c r="CP194" s="55">
        <f t="shared" si="173"/>
        <v>0</v>
      </c>
      <c r="CQ194" s="55"/>
      <c r="CR194" s="55">
        <f t="shared" si="167"/>
        <v>0</v>
      </c>
      <c r="CS194" s="26">
        <v>20</v>
      </c>
    </row>
    <row r="197" spans="1:97" ht="15">
      <c r="C197" s="49"/>
      <c r="D197" s="50" t="s">
        <v>97</v>
      </c>
      <c r="E197" s="55"/>
    </row>
    <row r="198" spans="1:97" ht="15">
      <c r="C198" s="49" t="s">
        <v>12</v>
      </c>
      <c r="D198" s="50"/>
      <c r="E198" s="55"/>
      <c r="F198" s="27" t="s">
        <v>130</v>
      </c>
    </row>
    <row r="199" spans="1:97">
      <c r="C199" s="57">
        <v>1</v>
      </c>
      <c r="D199" s="58" t="s">
        <v>19</v>
      </c>
      <c r="E199" s="95">
        <v>82.642857142857139</v>
      </c>
      <c r="F199" s="27">
        <f>RANK(E199,$E$199:$E$212)</f>
        <v>13</v>
      </c>
    </row>
    <row r="200" spans="1:97">
      <c r="C200" s="57">
        <v>2</v>
      </c>
      <c r="D200" s="66" t="s">
        <v>21</v>
      </c>
      <c r="E200" s="95">
        <v>85</v>
      </c>
      <c r="F200" s="27">
        <f t="shared" ref="F200:F212" si="186">RANK(E200,$E$199:$E$212)</f>
        <v>10</v>
      </c>
    </row>
    <row r="201" spans="1:97">
      <c r="C201" s="57">
        <v>3</v>
      </c>
      <c r="D201" s="58" t="s">
        <v>22</v>
      </c>
      <c r="E201" s="95">
        <v>94.357142857142861</v>
      </c>
      <c r="F201" s="27">
        <f t="shared" si="186"/>
        <v>1</v>
      </c>
    </row>
    <row r="202" spans="1:97">
      <c r="C202" s="57">
        <v>4</v>
      </c>
      <c r="D202" s="66" t="s">
        <v>23</v>
      </c>
      <c r="E202" s="95">
        <v>65.214285714285708</v>
      </c>
      <c r="F202" s="27">
        <f t="shared" si="186"/>
        <v>14</v>
      </c>
    </row>
    <row r="203" spans="1:97">
      <c r="C203" s="57">
        <v>5</v>
      </c>
      <c r="D203" s="58" t="s">
        <v>24</v>
      </c>
      <c r="E203" s="95">
        <v>87.857142857142861</v>
      </c>
      <c r="F203" s="27">
        <f t="shared" si="186"/>
        <v>5</v>
      </c>
    </row>
    <row r="204" spans="1:97">
      <c r="C204" s="57">
        <v>6</v>
      </c>
      <c r="D204" s="66" t="s">
        <v>25</v>
      </c>
      <c r="E204" s="95">
        <v>91.571428571428569</v>
      </c>
      <c r="F204" s="27">
        <f t="shared" si="186"/>
        <v>3</v>
      </c>
    </row>
    <row r="205" spans="1:97">
      <c r="C205" s="57">
        <v>7</v>
      </c>
      <c r="D205" s="58" t="s">
        <v>26</v>
      </c>
      <c r="E205" s="95">
        <v>87.142857142857139</v>
      </c>
      <c r="F205" s="27">
        <f t="shared" si="186"/>
        <v>7</v>
      </c>
    </row>
    <row r="206" spans="1:97">
      <c r="C206" s="57">
        <v>8</v>
      </c>
      <c r="D206" s="66" t="s">
        <v>27</v>
      </c>
      <c r="E206" s="95">
        <v>85.642857142857139</v>
      </c>
      <c r="F206" s="27">
        <f t="shared" si="186"/>
        <v>8</v>
      </c>
    </row>
    <row r="207" spans="1:97">
      <c r="C207" s="57">
        <v>9</v>
      </c>
      <c r="D207" s="58" t="s">
        <v>28</v>
      </c>
      <c r="E207" s="95">
        <v>93.357142857142861</v>
      </c>
      <c r="F207" s="27">
        <f t="shared" si="186"/>
        <v>2</v>
      </c>
    </row>
    <row r="208" spans="1:97">
      <c r="C208" s="57">
        <v>10</v>
      </c>
      <c r="D208" s="66" t="s">
        <v>29</v>
      </c>
      <c r="E208" s="95">
        <v>87.5</v>
      </c>
      <c r="F208" s="27">
        <f t="shared" si="186"/>
        <v>6</v>
      </c>
    </row>
    <row r="209" spans="3:6">
      <c r="C209" s="57">
        <v>11</v>
      </c>
      <c r="D209" s="58" t="s">
        <v>30</v>
      </c>
      <c r="E209" s="95">
        <v>84</v>
      </c>
      <c r="F209" s="27">
        <f t="shared" si="186"/>
        <v>11</v>
      </c>
    </row>
    <row r="210" spans="3:6">
      <c r="C210" s="57">
        <v>12</v>
      </c>
      <c r="D210" s="66" t="s">
        <v>31</v>
      </c>
      <c r="E210" s="95">
        <v>85.571428571428569</v>
      </c>
      <c r="F210" s="27">
        <f t="shared" si="186"/>
        <v>9</v>
      </c>
    </row>
    <row r="211" spans="3:6">
      <c r="C211" s="70">
        <v>13</v>
      </c>
      <c r="D211" s="58" t="s">
        <v>32</v>
      </c>
      <c r="E211" s="95">
        <v>90.571428571428569</v>
      </c>
      <c r="F211" s="27">
        <f t="shared" si="186"/>
        <v>4</v>
      </c>
    </row>
    <row r="212" spans="3:6">
      <c r="C212" s="57">
        <v>14</v>
      </c>
      <c r="D212" s="66" t="s">
        <v>33</v>
      </c>
      <c r="E212" s="95">
        <v>83.928571428571431</v>
      </c>
      <c r="F212" s="27">
        <f t="shared" si="186"/>
        <v>12</v>
      </c>
    </row>
    <row r="213" spans="3:6" ht="15">
      <c r="C213" s="71"/>
      <c r="D213" s="72"/>
      <c r="E213" s="95"/>
    </row>
    <row r="214" spans="3:6" ht="15">
      <c r="C214" s="74" t="s">
        <v>34</v>
      </c>
      <c r="D214" s="75"/>
      <c r="E214" s="95"/>
    </row>
    <row r="215" spans="3:6">
      <c r="C215" s="57">
        <v>1</v>
      </c>
      <c r="D215" s="58" t="s">
        <v>35</v>
      </c>
      <c r="E215" s="95">
        <v>89.714285714285708</v>
      </c>
      <c r="F215" s="27">
        <f>RANK(E215,$E$215:$E$234)</f>
        <v>3</v>
      </c>
    </row>
    <row r="216" spans="3:6">
      <c r="C216" s="57">
        <v>2</v>
      </c>
      <c r="D216" s="66" t="s">
        <v>36</v>
      </c>
      <c r="E216" s="95">
        <v>89.071428571428569</v>
      </c>
      <c r="F216" s="27">
        <f t="shared" ref="F216:F234" si="187">RANK(E216,$E$215:$E$234)</f>
        <v>6</v>
      </c>
    </row>
    <row r="217" spans="3:6">
      <c r="C217" s="57">
        <v>3</v>
      </c>
      <c r="D217" s="58" t="s">
        <v>37</v>
      </c>
      <c r="E217" s="95">
        <v>85.857142857142861</v>
      </c>
      <c r="F217" s="27">
        <f t="shared" si="187"/>
        <v>17</v>
      </c>
    </row>
    <row r="218" spans="3:6">
      <c r="C218" s="57">
        <v>4</v>
      </c>
      <c r="D218" s="26" t="s">
        <v>38</v>
      </c>
      <c r="E218" s="95">
        <v>85.214285714285708</v>
      </c>
      <c r="F218" s="27">
        <f t="shared" si="187"/>
        <v>19</v>
      </c>
    </row>
    <row r="219" spans="3:6">
      <c r="C219" s="57">
        <v>5</v>
      </c>
      <c r="D219" s="58" t="s">
        <v>39</v>
      </c>
      <c r="E219" s="95">
        <v>87.214285714285708</v>
      </c>
      <c r="F219" s="27">
        <f t="shared" si="187"/>
        <v>12</v>
      </c>
    </row>
    <row r="220" spans="3:6">
      <c r="C220" s="57">
        <v>6</v>
      </c>
      <c r="D220" s="66" t="s">
        <v>40</v>
      </c>
      <c r="E220" s="95">
        <v>88.071428571428569</v>
      </c>
      <c r="F220" s="27">
        <f t="shared" si="187"/>
        <v>10</v>
      </c>
    </row>
    <row r="221" spans="3:6">
      <c r="C221" s="57">
        <v>7</v>
      </c>
      <c r="D221" s="58" t="s">
        <v>41</v>
      </c>
      <c r="E221" s="95">
        <v>88.214285714285708</v>
      </c>
      <c r="F221" s="27">
        <f t="shared" si="187"/>
        <v>9</v>
      </c>
    </row>
    <row r="222" spans="3:6">
      <c r="C222" s="57">
        <v>8</v>
      </c>
      <c r="D222" s="66" t="s">
        <v>42</v>
      </c>
      <c r="E222" s="95">
        <v>91.714285714285708</v>
      </c>
      <c r="F222" s="27">
        <f t="shared" si="187"/>
        <v>1</v>
      </c>
    </row>
    <row r="223" spans="3:6">
      <c r="C223" s="57">
        <v>9</v>
      </c>
      <c r="D223" s="58" t="s">
        <v>43</v>
      </c>
      <c r="E223" s="95">
        <v>85.928571428571431</v>
      </c>
      <c r="F223" s="27">
        <f t="shared" si="187"/>
        <v>16</v>
      </c>
    </row>
    <row r="224" spans="3:6">
      <c r="C224" s="57">
        <v>10</v>
      </c>
      <c r="D224" s="66" t="s">
        <v>44</v>
      </c>
      <c r="E224" s="95">
        <v>89.571428571428569</v>
      </c>
      <c r="F224" s="27">
        <f t="shared" si="187"/>
        <v>4</v>
      </c>
    </row>
    <row r="225" spans="3:6">
      <c r="C225" s="57">
        <v>11</v>
      </c>
      <c r="D225" s="58" t="s">
        <v>45</v>
      </c>
      <c r="E225" s="95">
        <v>88.642857142857139</v>
      </c>
      <c r="F225" s="27">
        <f t="shared" si="187"/>
        <v>8</v>
      </c>
    </row>
    <row r="226" spans="3:6">
      <c r="C226" s="57">
        <v>12</v>
      </c>
      <c r="D226" s="66" t="s">
        <v>46</v>
      </c>
      <c r="E226" s="95">
        <v>87.142857142857139</v>
      </c>
      <c r="F226" s="27">
        <f t="shared" si="187"/>
        <v>13</v>
      </c>
    </row>
    <row r="227" spans="3:6">
      <c r="C227" s="57">
        <v>13</v>
      </c>
      <c r="D227" s="58" t="s">
        <v>47</v>
      </c>
      <c r="E227" s="95">
        <v>86.928571428571431</v>
      </c>
      <c r="F227" s="27">
        <f t="shared" si="187"/>
        <v>14</v>
      </c>
    </row>
    <row r="228" spans="3:6">
      <c r="C228" s="57">
        <v>14</v>
      </c>
      <c r="D228" s="66" t="s">
        <v>48</v>
      </c>
      <c r="E228" s="95">
        <v>85.071428571428569</v>
      </c>
      <c r="F228" s="27">
        <f t="shared" si="187"/>
        <v>20</v>
      </c>
    </row>
    <row r="229" spans="3:6">
      <c r="C229" s="57">
        <v>15</v>
      </c>
      <c r="D229" s="58" t="s">
        <v>49</v>
      </c>
      <c r="E229" s="95">
        <v>86.857142857142861</v>
      </c>
      <c r="F229" s="27">
        <f t="shared" si="187"/>
        <v>15</v>
      </c>
    </row>
    <row r="230" spans="3:6">
      <c r="C230" s="57">
        <v>16</v>
      </c>
      <c r="D230" s="58" t="s">
        <v>50</v>
      </c>
      <c r="E230" s="95">
        <v>85.785714285714292</v>
      </c>
      <c r="F230" s="27">
        <f t="shared" si="187"/>
        <v>18</v>
      </c>
    </row>
    <row r="231" spans="3:6">
      <c r="C231" s="57">
        <v>17</v>
      </c>
      <c r="D231" s="66" t="s">
        <v>52</v>
      </c>
      <c r="E231" s="95">
        <v>90.714285714285708</v>
      </c>
      <c r="F231" s="27">
        <f t="shared" si="187"/>
        <v>2</v>
      </c>
    </row>
    <row r="232" spans="3:6">
      <c r="C232" s="57">
        <v>18</v>
      </c>
      <c r="D232" s="58" t="s">
        <v>53</v>
      </c>
      <c r="E232" s="95">
        <v>89.428571428571431</v>
      </c>
      <c r="F232" s="27">
        <f t="shared" si="187"/>
        <v>5</v>
      </c>
    </row>
    <row r="233" spans="3:6">
      <c r="C233" s="57">
        <v>19</v>
      </c>
      <c r="D233" s="66" t="s">
        <v>54</v>
      </c>
      <c r="E233" s="95">
        <v>87.428571428571431</v>
      </c>
      <c r="F233" s="27">
        <f t="shared" si="187"/>
        <v>11</v>
      </c>
    </row>
    <row r="234" spans="3:6">
      <c r="C234" s="57">
        <v>20</v>
      </c>
      <c r="D234" s="58" t="s">
        <v>55</v>
      </c>
      <c r="E234" s="95">
        <v>89</v>
      </c>
      <c r="F234" s="27">
        <f t="shared" si="187"/>
        <v>7</v>
      </c>
    </row>
  </sheetData>
  <mergeCells count="128">
    <mergeCell ref="AG174:AJ174"/>
    <mergeCell ref="AG158:AJ158"/>
    <mergeCell ref="BH4:BI4"/>
    <mergeCell ref="BF4:BG4"/>
    <mergeCell ref="BD4:BE4"/>
    <mergeCell ref="A124:D124"/>
    <mergeCell ref="A108:D108"/>
    <mergeCell ref="A158:D158"/>
    <mergeCell ref="A174:D174"/>
    <mergeCell ref="E6:G6"/>
    <mergeCell ref="E56:G56"/>
    <mergeCell ref="E106:G106"/>
    <mergeCell ref="E156:G156"/>
    <mergeCell ref="E154:F154"/>
    <mergeCell ref="AG154:AW154"/>
    <mergeCell ref="BD155:BE155"/>
    <mergeCell ref="BF155:BG155"/>
    <mergeCell ref="BH155:BI155"/>
    <mergeCell ref="E104:F104"/>
    <mergeCell ref="AG104:AW104"/>
    <mergeCell ref="BD105:BE105"/>
    <mergeCell ref="BF105:BG105"/>
    <mergeCell ref="BH105:BI105"/>
    <mergeCell ref="BF55:BG55"/>
    <mergeCell ref="CD156:CF156"/>
    <mergeCell ref="CG156:CI156"/>
    <mergeCell ref="CJ156:CL156"/>
    <mergeCell ref="CM156:CO156"/>
    <mergeCell ref="CP156:CR156"/>
    <mergeCell ref="BD157:BE157"/>
    <mergeCell ref="BF157:BG157"/>
    <mergeCell ref="BH157:BI157"/>
    <mergeCell ref="BL156:BN156"/>
    <mergeCell ref="BO156:BQ156"/>
    <mergeCell ref="BR156:BT156"/>
    <mergeCell ref="BU156:BW156"/>
    <mergeCell ref="BX156:BZ156"/>
    <mergeCell ref="CA156:CC156"/>
    <mergeCell ref="BD156:BE156"/>
    <mergeCell ref="BF156:BG156"/>
    <mergeCell ref="BH156:BI156"/>
    <mergeCell ref="CM106:CO106"/>
    <mergeCell ref="CP106:CR106"/>
    <mergeCell ref="BD107:BE107"/>
    <mergeCell ref="BF107:BG107"/>
    <mergeCell ref="BH107:BI107"/>
    <mergeCell ref="BL106:BN106"/>
    <mergeCell ref="BO106:BQ106"/>
    <mergeCell ref="BR106:BT106"/>
    <mergeCell ref="BU106:BW106"/>
    <mergeCell ref="BX106:BZ106"/>
    <mergeCell ref="CA106:CC106"/>
    <mergeCell ref="BD106:BE106"/>
    <mergeCell ref="BF106:BG106"/>
    <mergeCell ref="BH106:BI106"/>
    <mergeCell ref="A151:H151"/>
    <mergeCell ref="K151:Y151"/>
    <mergeCell ref="AG151:AW151"/>
    <mergeCell ref="AG152:AW152"/>
    <mergeCell ref="E153:F153"/>
    <mergeCell ref="AG153:AW153"/>
    <mergeCell ref="CD106:CF106"/>
    <mergeCell ref="CG106:CI106"/>
    <mergeCell ref="CJ106:CL106"/>
    <mergeCell ref="CP95:CR95"/>
    <mergeCell ref="A101:H101"/>
    <mergeCell ref="K101:Y101"/>
    <mergeCell ref="AG101:AW101"/>
    <mergeCell ref="AG102:AW102"/>
    <mergeCell ref="E103:F103"/>
    <mergeCell ref="AG103:AW103"/>
    <mergeCell ref="CG56:CI56"/>
    <mergeCell ref="CJ56:CL56"/>
    <mergeCell ref="CM56:CO56"/>
    <mergeCell ref="CP56:CR56"/>
    <mergeCell ref="BD57:BE57"/>
    <mergeCell ref="BF57:BG57"/>
    <mergeCell ref="BH57:BI57"/>
    <mergeCell ref="BO56:BQ56"/>
    <mergeCell ref="BR56:BT56"/>
    <mergeCell ref="BU56:BW56"/>
    <mergeCell ref="BX56:BZ56"/>
    <mergeCell ref="CA56:CC56"/>
    <mergeCell ref="CD56:CF56"/>
    <mergeCell ref="BH55:BI55"/>
    <mergeCell ref="BD56:BE56"/>
    <mergeCell ref="BF56:BG56"/>
    <mergeCell ref="BH56:BI56"/>
    <mergeCell ref="BL56:BN56"/>
    <mergeCell ref="AG52:AW52"/>
    <mergeCell ref="E53:F53"/>
    <mergeCell ref="AG53:AW53"/>
    <mergeCell ref="E54:F54"/>
    <mergeCell ref="AG54:AW54"/>
    <mergeCell ref="BD55:BE55"/>
    <mergeCell ref="A24:D24"/>
    <mergeCell ref="E4:F4"/>
    <mergeCell ref="AG4:AW4"/>
    <mergeCell ref="BD5:BE5"/>
    <mergeCell ref="BF5:BG5"/>
    <mergeCell ref="BH5:BI5"/>
    <mergeCell ref="BD6:BE6"/>
    <mergeCell ref="BF6:BG6"/>
    <mergeCell ref="BH6:BI6"/>
    <mergeCell ref="BD104:BE104"/>
    <mergeCell ref="BF104:BG104"/>
    <mergeCell ref="BH104:BI104"/>
    <mergeCell ref="BD154:BE154"/>
    <mergeCell ref="BF154:BG154"/>
    <mergeCell ref="BH154:BI154"/>
    <mergeCell ref="AG58:AJ58"/>
    <mergeCell ref="AG74:AJ74"/>
    <mergeCell ref="A1:H1"/>
    <mergeCell ref="K1:Y1"/>
    <mergeCell ref="AG1:AW1"/>
    <mergeCell ref="AG2:AW2"/>
    <mergeCell ref="E3:F3"/>
    <mergeCell ref="AG3:AW3"/>
    <mergeCell ref="BD54:BE54"/>
    <mergeCell ref="BF54:BG54"/>
    <mergeCell ref="BH54:BI54"/>
    <mergeCell ref="BD7:BE7"/>
    <mergeCell ref="BF7:BG7"/>
    <mergeCell ref="BH7:BI7"/>
    <mergeCell ref="A51:H51"/>
    <mergeCell ref="K51:Y51"/>
    <mergeCell ref="AG51:AW51"/>
    <mergeCell ref="A8:D8"/>
  </mergeCells>
  <conditionalFormatting sqref="K9:U44 K3:U3 K153:U153 K53:U53 K103:U103 K59:U94 K109:U144 K159:U194">
    <cfRule type="containsText" dxfId="3" priority="3" stopIfTrue="1" operator="containsText" text="INC">
      <formula>NOT(ISERROR(SEARCH("INC",K3)))</formula>
    </cfRule>
    <cfRule type="cellIs" dxfId="2" priority="4" stopIfTrue="1" operator="lessThan">
      <formula>75</formula>
    </cfRule>
  </conditionalFormatting>
  <conditionalFormatting sqref="Y9:Z44 Y59:Z94 Y109:Z144 Y159:Z194">
    <cfRule type="containsText" dxfId="1" priority="2" stopIfTrue="1" operator="containsText" text="FALSE">
      <formula>NOT(ISERROR(SEARCH("FALSE",Y9)))</formula>
    </cfRule>
  </conditionalFormatting>
  <conditionalFormatting sqref="X3 X53 X103 X159:X194 X153 X109:X144 X9:X44 X59:X94">
    <cfRule type="containsText" dxfId="0" priority="1" stopIfTrue="1" operator="containsText" text="#VALUE!">
      <formula>NOT(ISERROR(SEARCH("#VALUE!",X3)))</formula>
    </cfRule>
  </conditionalFormatting>
  <dataValidations count="1">
    <dataValidation type="custom" allowBlank="1" showInputMessage="1" showErrorMessage="1" sqref="F159:F172 F175:F194 W9:Z22 W25:Z44 AB8:AC44 K59:U72 K75:U94 W59:Z72 W75:Z94 AB58:AD72 AB75:AD94 AW9:AW22 AW25:AW44 AW59:AW72 AW75:AW94 BL59:BL72 BL75:BL94 BN59:BO72 BN75:BO94 BQ59:BR72 BQ75:BR94 BT59:BU72 BT75:BU94 BW59:BX72 BW75:BX94 BZ59:CA72 BZ75:CA94 CC59:CD72 CC75:CD94 CF59:CG72 CF75:CG94 CI59:CJ72 CI75:CJ94 CL59:CM72 CL75:CM94 CO59:CP72 CR175:CR194 CO75:CP94 CR75:CR94 K109:U122 K125:U144 W125:Z144 W109:Z122 AB108:AC122 AB125:AC144 AW109:AW122 AW125:AW144 BL109:BL122 BL125:BL144 BN109:BO122 BQ109:BR122 BT109:BU122 BN125:BO144 BQ125:BR144 BT125:BU144 BW109:BX122 BW125:BX144 BZ125:CA144 CC125:CD144 CF125:CG144 CI125:CJ144 BZ109:CA122 CC109:CD122 CF109:CG122 CI109:CJ122 CL109:CM122 CL125:CM144 CO109:CP122 CO125:CP144 CR109:CR122 CR125:CR144 K159:U172 W159:Z172 K175:U194 W175:Z194 AB175:AD194 AB158:AD172 AW159:AW172 AW175:AW194 BL159:BL172 BL175:BL194 BN159:BO172 BN175:BO194 BQ159:BR172 BQ175:BR194 BT159:BU172 BT175:BU194 BW159:BX172 BW175:BX194 BZ159:CA172 BZ175:CA194 CC159:CD172 CC175:CD194 CF159:CG172 CF175:CG194 CI159:CJ172 CI175:CJ194 CL159:CM172 CL175:CM194 CO159:CP172 CR159:CR172 CO175:CP194 CR59:CR72">
      <formula1>""</formula1>
    </dataValidation>
  </dataValidations>
  <pageMargins left="0.7" right="0.7" top="0.75" bottom="0.75" header="0.3" footer="0.3"/>
  <pageSetup paperSize="13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advisory roster</vt:lpstr>
      <vt:lpstr>Master Sheet</vt:lpstr>
      <vt:lpstr>Sheet3</vt:lpstr>
    </vt:vector>
  </TitlesOfParts>
  <Company>Science &amp; Research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MSU-IIT IDS</dc:creator>
  <cp:lastModifiedBy>ASUS P5PE-VM</cp:lastModifiedBy>
  <dcterms:created xsi:type="dcterms:W3CDTF">2010-05-04T22:37:02Z</dcterms:created>
  <dcterms:modified xsi:type="dcterms:W3CDTF">2010-06-01T22:05:26Z</dcterms:modified>
</cp:coreProperties>
</file>